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I:\LICITA\2021\EDITAIS\PE 1453.2021 SRP SGPE 42447.2021 - Coleta de Resíduos Químicos - RELANÇAMENTO 2\Planilha Global\"/>
    </mc:Choice>
  </mc:AlternateContent>
  <xr:revisionPtr revIDLastSave="0" documentId="13_ncr:1_{4D4FC146-145D-44EB-89ED-CFB4980CC972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Anexo II" sheetId="1" r:id="rId1"/>
    <sheet name="Planilha Ajustada" sheetId="2" r:id="rId2"/>
    <sheet name="Anexo ARP" sheetId="3" r:id="rId3"/>
  </sheets>
  <definedNames>
    <definedName name="_xlnm.Print_Area" localSheetId="2">'Anexo ARP'!$B$1:$U$16</definedName>
    <definedName name="_xlnm.Print_Area" localSheetId="0">'Anexo II'!$B$1:$T$16</definedName>
    <definedName name="_xlnm.Print_Area" localSheetId="1">'Planilha Ajustada'!$B$1:$U$16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5" i="3" l="1"/>
  <c r="T15" i="3" s="1"/>
  <c r="U15" i="3" s="1"/>
  <c r="R14" i="3"/>
  <c r="T14" i="3" s="1"/>
  <c r="U14" i="3" s="1"/>
  <c r="R13" i="3"/>
  <c r="T13" i="3" s="1"/>
  <c r="U13" i="3" s="1"/>
  <c r="R12" i="3"/>
  <c r="T12" i="3" s="1"/>
  <c r="U12" i="3" s="1"/>
  <c r="R11" i="3"/>
  <c r="T11" i="3" s="1"/>
  <c r="R10" i="3"/>
  <c r="T10" i="3" s="1"/>
  <c r="U10" i="3" s="1"/>
  <c r="R9" i="3"/>
  <c r="T9" i="3" s="1"/>
  <c r="U9" i="3" s="1"/>
  <c r="R8" i="3"/>
  <c r="T8" i="3" s="1"/>
  <c r="U8" i="3" s="1"/>
  <c r="R7" i="3"/>
  <c r="T7" i="3" s="1"/>
  <c r="U7" i="3" s="1"/>
  <c r="R6" i="3"/>
  <c r="T6" i="3" s="1"/>
  <c r="U6" i="3" s="1"/>
  <c r="R5" i="3"/>
  <c r="T5" i="3" s="1"/>
  <c r="R4" i="3"/>
  <c r="T4" i="3" s="1"/>
  <c r="U4" i="3" s="1"/>
  <c r="R3" i="3"/>
  <c r="T3" i="3" s="1"/>
  <c r="U3" i="3" s="1"/>
  <c r="U16" i="3" l="1"/>
  <c r="R15" i="2"/>
  <c r="T15" i="2" s="1"/>
  <c r="U15" i="2" s="1"/>
  <c r="R14" i="2"/>
  <c r="T14" i="2" s="1"/>
  <c r="U14" i="2" s="1"/>
  <c r="R13" i="2"/>
  <c r="T13" i="2" s="1"/>
  <c r="U13" i="2" s="1"/>
  <c r="R12" i="2"/>
  <c r="T12" i="2" s="1"/>
  <c r="U12" i="2" s="1"/>
  <c r="R11" i="2"/>
  <c r="T11" i="2" s="1"/>
  <c r="R10" i="2"/>
  <c r="T10" i="2" s="1"/>
  <c r="U10" i="2" s="1"/>
  <c r="R9" i="2"/>
  <c r="T9" i="2" s="1"/>
  <c r="U9" i="2" s="1"/>
  <c r="R8" i="2"/>
  <c r="T8" i="2" s="1"/>
  <c r="U8" i="2" s="1"/>
  <c r="R7" i="2"/>
  <c r="T7" i="2" s="1"/>
  <c r="U7" i="2" s="1"/>
  <c r="R6" i="2"/>
  <c r="T6" i="2" s="1"/>
  <c r="U6" i="2" s="1"/>
  <c r="R5" i="2"/>
  <c r="T5" i="2" s="1"/>
  <c r="R4" i="2"/>
  <c r="T4" i="2" s="1"/>
  <c r="U4" i="2" s="1"/>
  <c r="R3" i="2"/>
  <c r="T3" i="2" s="1"/>
  <c r="U3" i="2" s="1"/>
  <c r="Q9" i="1"/>
  <c r="S9" i="1" s="1"/>
  <c r="T9" i="1" s="1"/>
  <c r="Q10" i="1"/>
  <c r="S10" i="1" s="1"/>
  <c r="Q11" i="1"/>
  <c r="S11" i="1" s="1"/>
  <c r="Q12" i="1"/>
  <c r="S12" i="1" s="1"/>
  <c r="T12" i="1" s="1"/>
  <c r="Q13" i="1"/>
  <c r="S13" i="1" s="1"/>
  <c r="T13" i="1" s="1"/>
  <c r="Q14" i="1"/>
  <c r="U16" i="2" l="1"/>
  <c r="S14" i="1"/>
  <c r="T14" i="1" s="1"/>
  <c r="T10" i="1"/>
  <c r="Q15" i="1"/>
  <c r="Q4" i="1" l="1"/>
  <c r="Q5" i="1"/>
  <c r="Q6" i="1"/>
  <c r="Q7" i="1"/>
  <c r="Q8" i="1"/>
  <c r="Q3" i="1"/>
  <c r="S3" i="1" s="1"/>
  <c r="T3" i="1" s="1"/>
  <c r="S15" i="1" l="1"/>
  <c r="T15" i="1" s="1"/>
  <c r="S4" i="1" l="1"/>
  <c r="S6" i="1"/>
  <c r="T6" i="1" s="1"/>
  <c r="S5" i="1"/>
  <c r="S7" i="1"/>
  <c r="T7" i="1" s="1"/>
  <c r="S8" i="1"/>
  <c r="T8" i="1" s="1"/>
  <c r="T4" i="1" l="1"/>
  <c r="T16" i="1" s="1"/>
</calcChain>
</file>

<file path=xl/sharedStrings.xml><?xml version="1.0" encoding="utf-8"?>
<sst xmlns="http://schemas.openxmlformats.org/spreadsheetml/2006/main" count="285" uniqueCount="45">
  <si>
    <t>LOTE</t>
  </si>
  <si>
    <t xml:space="preserve">Item </t>
  </si>
  <si>
    <t>ESPECIFICAÇÕES</t>
  </si>
  <si>
    <t>Unidade</t>
  </si>
  <si>
    <t>Grupo-Classe</t>
  </si>
  <si>
    <t>Código NUC</t>
  </si>
  <si>
    <t>Detalhamento da despesa</t>
  </si>
  <si>
    <t>ESAG</t>
  </si>
  <si>
    <t>CEART</t>
  </si>
  <si>
    <t>CEAD</t>
  </si>
  <si>
    <t>FAED</t>
  </si>
  <si>
    <t>CEFID</t>
  </si>
  <si>
    <t>CERES</t>
  </si>
  <si>
    <t>CESFI</t>
  </si>
  <si>
    <t>Total</t>
  </si>
  <si>
    <t>Valor Máximo Unitário</t>
  </si>
  <si>
    <t>Valor Máximo Total</t>
  </si>
  <si>
    <t>Total do Lote</t>
  </si>
  <si>
    <t>Coleta, transporte e tratamento de lâmpadas fluorescentes grandes.</t>
  </si>
  <si>
    <t>Destinação final de lâmpadas fluorescentes grandes.</t>
  </si>
  <si>
    <t>Locação de caçamba com tampa, para recolher resíduos sólidos - Classe IIA - Rejeitos. Capacidade da caçamba: 7m³. Incluindo coleta, transporte e destinação final.</t>
  </si>
  <si>
    <t xml:space="preserve">Locação de caçamba para recolher entulho e madeira. Capacidade da caçamba: 5m³. Incluindo coleta, o transporte e a destinação final. </t>
  </si>
  <si>
    <t>Locação de caçamba para recolher carpete e forro mineral. Capacidade da caçamba: 5m³. Incluindo coleta, transporte e destinação final.</t>
  </si>
  <si>
    <t>Locação de caçamba para recolher latas de tintas vazias e restos de MDF. Capacidade da caçamba: 5m³. Incluindo coleta, transporte e destinação final.</t>
  </si>
  <si>
    <t xml:space="preserve">Após entrega das caçambas nos locais solicitados, as mesmas deverão permanecer no mínimo 3 dias úteis, após esse prazo poderão ser retiradas. </t>
  </si>
  <si>
    <t>02-25</t>
  </si>
  <si>
    <t>05005-1-002</t>
  </si>
  <si>
    <t>339039.27</t>
  </si>
  <si>
    <t>Caçamba</t>
  </si>
  <si>
    <t>Coleta</t>
  </si>
  <si>
    <t>REITORIA/SEMS</t>
  </si>
  <si>
    <t>05005-1-004</t>
  </si>
  <si>
    <r>
      <t xml:space="preserve">Locação de caçamba com tampa, para recolher resíduos sólidos - Classe IIA - Rejeitos. Capacidade da caçamba: 7m³. Incluindo coleta, transporte e destinação final. </t>
    </r>
    <r>
      <rPr>
        <sz val="12"/>
        <color rgb="FFFF0000"/>
        <rFont val="Calibri"/>
        <family val="2"/>
      </rPr>
      <t>LAGUNA/SC</t>
    </r>
  </si>
  <si>
    <r>
      <t xml:space="preserve">Locação de caçamba para recolher entulho e madeira. Capacidade da caçamba: 5m³. Incluindo coleta, o transporte e a destinação final. </t>
    </r>
    <r>
      <rPr>
        <sz val="12"/>
        <color rgb="FFFF0000"/>
        <rFont val="Calibri"/>
        <family val="2"/>
      </rPr>
      <t>LAGUNA/SC</t>
    </r>
  </si>
  <si>
    <r>
      <t xml:space="preserve">Coleta, transporte e tratamento de lâmpadas fluorescentes grandes. </t>
    </r>
    <r>
      <rPr>
        <sz val="12"/>
        <color rgb="FFFF0000"/>
        <rFont val="Calibri"/>
        <family val="2"/>
      </rPr>
      <t>LAGUNA/SC</t>
    </r>
  </si>
  <si>
    <r>
      <t xml:space="preserve">Destinação final de lâmpadas fluorescentes grandes. </t>
    </r>
    <r>
      <rPr>
        <sz val="12"/>
        <color rgb="FFFF0000"/>
        <rFont val="Calibri"/>
        <family val="2"/>
      </rPr>
      <t>LAGUNA/SC</t>
    </r>
  </si>
  <si>
    <r>
      <t xml:space="preserve">Locação de caçamba para recolher carpete e forro mineral. Capacidade da caçamba: 5m³. Incluindo coleta, transporte e destinação final. </t>
    </r>
    <r>
      <rPr>
        <sz val="12"/>
        <color rgb="FFFF0000"/>
        <rFont val="Calibri"/>
        <family val="2"/>
      </rPr>
      <t>LAGUNA/SC</t>
    </r>
  </si>
  <si>
    <r>
      <t xml:space="preserve">Locação de caçamba para recolher latas de tintas vazias e restos de MDF. Capacidade da caçamba: 5m³. Incluindo coleta, transporte e destinação final. </t>
    </r>
    <r>
      <rPr>
        <sz val="12"/>
        <color rgb="FFFF0000"/>
        <rFont val="Calibri"/>
        <family val="2"/>
      </rPr>
      <t>LAGUNA/SC</t>
    </r>
  </si>
  <si>
    <t>TOTAL</t>
  </si>
  <si>
    <r>
      <t xml:space="preserve">Locação de caçamba para recolher entulho: madeira, podas de árvores e limpeza de terreno (capim e folhas). Capacidade da caçamba: 4m³. Incluindo coleta, o transporte e a destinação final. </t>
    </r>
    <r>
      <rPr>
        <sz val="12"/>
        <color rgb="FFFF0000"/>
        <rFont val="Calibri"/>
        <family val="2"/>
      </rPr>
      <t>CAMBORIÚ/SC</t>
    </r>
  </si>
  <si>
    <t>ANEXO II - Quadro de Quantitativo(s) e Especificação(ões) Mínima(s) do(s) Item(s)</t>
  </si>
  <si>
    <t>Empresa Vencedora</t>
  </si>
  <si>
    <t>DESERTO</t>
  </si>
  <si>
    <t>ECOEFICIENCIA SOLUCOES AMBIENTAIS LTDA, CNPJ 05.608.332/0001-77</t>
  </si>
  <si>
    <t>PLANILHA AJUSTADA - PREÇOS VENCEDORES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</si>
</sst>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43" formatCode="_-* #,##0.00_-;\-* #,##0.00_-;_-* &quot;-&quot;??_-;_-@_-"/>
  </numFmts>
  <fonts count="12" x14ac:knownFonts="1">
    <font>
      <sz val="10"/>
      <name val="Arial"/>
    </font>
    <font>
      <sz val="10"/>
      <color indexed="8"/>
      <name val="Calibri"/>
      <family val="2"/>
    </font>
    <font>
      <sz val="10"/>
      <name val="Arial"/>
      <family val="2"/>
    </font>
    <font>
      <sz val="8"/>
      <name val="Arial"/>
      <family val="2"/>
    </font>
    <font>
      <sz val="11"/>
      <name val="Calibri"/>
      <family val="2"/>
    </font>
    <font>
      <b/>
      <sz val="12"/>
      <name val="Calibri"/>
      <family val="2"/>
    </font>
    <font>
      <b/>
      <sz val="16"/>
      <name val="Calibri"/>
      <family val="2"/>
    </font>
    <font>
      <b/>
      <sz val="14"/>
      <name val="Calibri"/>
      <family val="2"/>
    </font>
    <font>
      <sz val="12"/>
      <name val="Calibri"/>
      <family val="2"/>
    </font>
    <font>
      <b/>
      <sz val="12"/>
      <color indexed="8"/>
      <name val="Calibri"/>
      <family val="2"/>
    </font>
    <font>
      <sz val="16"/>
      <color indexed="8"/>
      <name val="Calibri"/>
      <family val="2"/>
    </font>
    <font>
      <sz val="12"/>
      <color rgb="FFFF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0" fontId="2" fillId="0" borderId="0"/>
  </cellStyleXfs>
  <cellXfs count="155">
    <xf numFmtId="0" fontId="0" fillId="0" borderId="0" xfId="0"/>
    <xf numFmtId="41" fontId="1" fillId="0" borderId="0" xfId="0" applyNumberFormat="1" applyFont="1"/>
    <xf numFmtId="0" fontId="1" fillId="0" borderId="0" xfId="0" applyFont="1"/>
    <xf numFmtId="0" fontId="1" fillId="3" borderId="0" xfId="0" applyFont="1" applyFill="1"/>
    <xf numFmtId="0" fontId="1" fillId="0" borderId="0" xfId="1" applyFont="1" applyAlignment="1">
      <alignment wrapText="1"/>
    </xf>
    <xf numFmtId="41" fontId="1" fillId="0" borderId="1" xfId="0" applyNumberFormat="1" applyFont="1" applyBorder="1"/>
    <xf numFmtId="41" fontId="1" fillId="0" borderId="2" xfId="0" applyNumberFormat="1" applyFont="1" applyBorder="1"/>
    <xf numFmtId="41" fontId="1" fillId="3" borderId="3" xfId="0" applyNumberFormat="1" applyFont="1" applyFill="1" applyBorder="1"/>
    <xf numFmtId="43" fontId="1" fillId="0" borderId="0" xfId="0" applyNumberFormat="1" applyFont="1"/>
    <xf numFmtId="43" fontId="9" fillId="0" borderId="4" xfId="0" applyNumberFormat="1" applyFont="1" applyBorder="1"/>
    <xf numFmtId="43" fontId="9" fillId="0" borderId="5" xfId="0" applyNumberFormat="1" applyFont="1" applyBorder="1"/>
    <xf numFmtId="0" fontId="5" fillId="2" borderId="6" xfId="0" applyFont="1" applyFill="1" applyBorder="1" applyAlignment="1">
      <alignment horizontal="center" vertical="center" textRotation="90" wrapText="1"/>
    </xf>
    <xf numFmtId="0" fontId="7" fillId="2" borderId="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Fill="1"/>
    <xf numFmtId="41" fontId="1" fillId="4" borderId="3" xfId="0" applyNumberFormat="1" applyFont="1" applyFill="1" applyBorder="1"/>
    <xf numFmtId="0" fontId="1" fillId="4" borderId="0" xfId="0" applyFont="1" applyFill="1"/>
    <xf numFmtId="41" fontId="1" fillId="5" borderId="3" xfId="0" applyNumberFormat="1" applyFont="1" applyFill="1" applyBorder="1"/>
    <xf numFmtId="0" fontId="1" fillId="5" borderId="0" xfId="0" applyFont="1" applyFill="1"/>
    <xf numFmtId="0" fontId="4" fillId="0" borderId="6" xfId="0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1" fontId="4" fillId="0" borderId="6" xfId="0" applyNumberFormat="1" applyFont="1" applyFill="1" applyBorder="1" applyAlignment="1">
      <alignment horizontal="center" vertical="center" wrapText="1"/>
    </xf>
    <xf numFmtId="43" fontId="4" fillId="0" borderId="7" xfId="0" applyNumberFormat="1" applyFont="1" applyFill="1" applyBorder="1" applyAlignment="1">
      <alignment horizontal="center" vertical="center" wrapText="1"/>
    </xf>
    <xf numFmtId="43" fontId="4" fillId="0" borderId="9" xfId="0" applyNumberFormat="1" applyFont="1" applyFill="1" applyBorder="1" applyAlignment="1">
      <alignment horizontal="center" vertical="center" wrapText="1"/>
    </xf>
    <xf numFmtId="43" fontId="4" fillId="0" borderId="8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vertical="justify" wrapText="1"/>
    </xf>
    <xf numFmtId="41" fontId="1" fillId="5" borderId="0" xfId="0" applyNumberFormat="1" applyFont="1" applyFill="1" applyBorder="1"/>
    <xf numFmtId="0" fontId="1" fillId="3" borderId="0" xfId="0" applyFont="1" applyFill="1"/>
    <xf numFmtId="1" fontId="5" fillId="2" borderId="6" xfId="0" applyNumberFormat="1" applyFont="1" applyFill="1" applyBorder="1" applyAlignment="1">
      <alignment horizontal="center" vertical="center" textRotation="90" wrapText="1"/>
    </xf>
    <xf numFmtId="0" fontId="1" fillId="5" borderId="0" xfId="0" applyFont="1" applyFill="1"/>
    <xf numFmtId="0" fontId="8" fillId="0" borderId="8" xfId="0" applyFont="1" applyFill="1" applyBorder="1" applyAlignment="1">
      <alignment vertical="justify" wrapText="1"/>
    </xf>
    <xf numFmtId="49" fontId="4" fillId="0" borderId="8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5" fillId="2" borderId="16" xfId="0" applyFont="1" applyFill="1" applyBorder="1" applyAlignment="1">
      <alignment horizontal="center" vertical="center" textRotation="90" wrapText="1"/>
    </xf>
    <xf numFmtId="1" fontId="5" fillId="2" borderId="17" xfId="0" applyNumberFormat="1" applyFont="1" applyFill="1" applyBorder="1" applyAlignment="1">
      <alignment horizontal="center" vertical="center" textRotation="90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6" fillId="7" borderId="7" xfId="0" applyFont="1" applyFill="1" applyBorder="1" applyAlignment="1">
      <alignment horizontal="center" vertical="center"/>
    </xf>
    <xf numFmtId="43" fontId="4" fillId="7" borderId="7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8" fillId="7" borderId="6" xfId="0" applyFont="1" applyFill="1" applyBorder="1" applyAlignment="1">
      <alignment vertical="justify" wrapText="1"/>
    </xf>
    <xf numFmtId="49" fontId="4" fillId="7" borderId="6" xfId="0" applyNumberFormat="1" applyFont="1" applyFill="1" applyBorder="1" applyAlignment="1">
      <alignment horizontal="center" vertical="center" wrapText="1"/>
    </xf>
    <xf numFmtId="0" fontId="4" fillId="7" borderId="6" xfId="0" applyFont="1" applyFill="1" applyBorder="1" applyAlignment="1">
      <alignment horizontal="center" vertical="center" wrapText="1"/>
    </xf>
    <xf numFmtId="0" fontId="4" fillId="7" borderId="6" xfId="0" applyFont="1" applyFill="1" applyBorder="1" applyAlignment="1">
      <alignment vertical="center" wrapText="1"/>
    </xf>
    <xf numFmtId="43" fontId="4" fillId="7" borderId="8" xfId="0" applyNumberFormat="1" applyFont="1" applyFill="1" applyBorder="1" applyAlignment="1">
      <alignment horizontal="center" vertical="center" wrapText="1"/>
    </xf>
    <xf numFmtId="43" fontId="4" fillId="7" borderId="9" xfId="0" applyNumberFormat="1" applyFont="1" applyFill="1" applyBorder="1" applyAlignment="1">
      <alignment horizontal="center" vertical="center" wrapText="1"/>
    </xf>
    <xf numFmtId="0" fontId="4" fillId="7" borderId="8" xfId="0" applyFont="1" applyFill="1" applyBorder="1" applyAlignment="1">
      <alignment vertical="center" wrapText="1"/>
    </xf>
    <xf numFmtId="0" fontId="4" fillId="7" borderId="18" xfId="0" applyFont="1" applyFill="1" applyBorder="1" applyAlignment="1">
      <alignment horizontal="center" vertical="center" wrapText="1"/>
    </xf>
    <xf numFmtId="0" fontId="4" fillId="7" borderId="7" xfId="0" applyFont="1" applyFill="1" applyBorder="1" applyAlignment="1">
      <alignment vertical="center" wrapText="1"/>
    </xf>
    <xf numFmtId="41" fontId="4" fillId="7" borderId="7" xfId="0" applyNumberFormat="1" applyFont="1" applyFill="1" applyBorder="1" applyAlignment="1">
      <alignment horizontal="center" vertical="center" wrapText="1"/>
    </xf>
    <xf numFmtId="0" fontId="6" fillId="7" borderId="10" xfId="0" applyFont="1" applyFill="1" applyBorder="1" applyAlignment="1">
      <alignment horizontal="center" vertical="center"/>
    </xf>
    <xf numFmtId="49" fontId="4" fillId="7" borderId="8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vertical="justify" wrapText="1"/>
    </xf>
    <xf numFmtId="49" fontId="4" fillId="0" borderId="12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vertical="center" wrapText="1"/>
    </xf>
    <xf numFmtId="0" fontId="4" fillId="0" borderId="11" xfId="0" applyFont="1" applyFill="1" applyBorder="1" applyAlignment="1">
      <alignment vertical="center" wrapText="1"/>
    </xf>
    <xf numFmtId="0" fontId="4" fillId="0" borderId="11" xfId="0" applyFont="1" applyFill="1" applyBorder="1" applyAlignment="1">
      <alignment horizontal="center" vertical="center" wrapText="1"/>
    </xf>
    <xf numFmtId="41" fontId="4" fillId="0" borderId="11" xfId="0" applyNumberFormat="1" applyFont="1" applyFill="1" applyBorder="1" applyAlignment="1">
      <alignment horizontal="center" vertical="center" wrapText="1"/>
    </xf>
    <xf numFmtId="43" fontId="4" fillId="0" borderId="20" xfId="0" applyNumberFormat="1" applyFont="1" applyFill="1" applyBorder="1" applyAlignment="1">
      <alignment horizontal="center" vertical="center" wrapText="1"/>
    </xf>
    <xf numFmtId="43" fontId="4" fillId="0" borderId="12" xfId="0" applyNumberFormat="1" applyFont="1" applyFill="1" applyBorder="1" applyAlignment="1">
      <alignment horizontal="center" vertical="center" wrapText="1"/>
    </xf>
    <xf numFmtId="0" fontId="5" fillId="8" borderId="6" xfId="0" applyFont="1" applyFill="1" applyBorder="1" applyAlignment="1">
      <alignment horizontal="center" vertical="center" textRotation="90" wrapText="1"/>
    </xf>
    <xf numFmtId="0" fontId="10" fillId="6" borderId="0" xfId="0" applyFont="1" applyFill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/>
    </xf>
    <xf numFmtId="0" fontId="6" fillId="7" borderId="14" xfId="0" applyFont="1" applyFill="1" applyBorder="1" applyAlignment="1">
      <alignment horizontal="center" vertical="center"/>
    </xf>
    <xf numFmtId="0" fontId="6" fillId="7" borderId="15" xfId="0" applyFont="1" applyFill="1" applyBorder="1" applyAlignment="1">
      <alignment horizontal="center" vertical="center"/>
    </xf>
    <xf numFmtId="0" fontId="10" fillId="6" borderId="0" xfId="0" applyFont="1" applyFill="1" applyAlignment="1">
      <alignment horizontal="center" vertical="center" wrapText="1"/>
    </xf>
    <xf numFmtId="0" fontId="6" fillId="7" borderId="10" xfId="0" applyFont="1" applyFill="1" applyBorder="1" applyAlignment="1">
      <alignment horizontal="center" vertical="center"/>
    </xf>
    <xf numFmtId="0" fontId="6" fillId="7" borderId="11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43" fontId="4" fillId="0" borderId="10" xfId="0" applyNumberFormat="1" applyFont="1" applyFill="1" applyBorder="1" applyAlignment="1">
      <alignment horizontal="center" vertical="center" wrapText="1"/>
    </xf>
    <xf numFmtId="43" fontId="4" fillId="0" borderId="11" xfId="0" applyNumberFormat="1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vertical="justify" wrapText="1"/>
    </xf>
    <xf numFmtId="49" fontId="4" fillId="3" borderId="6" xfId="0" applyNumberFormat="1" applyFont="1" applyFill="1" applyBorder="1" applyAlignment="1">
      <alignment horizontal="center" vertical="center" wrapText="1"/>
    </xf>
    <xf numFmtId="43" fontId="4" fillId="3" borderId="8" xfId="0" applyNumberFormat="1" applyFont="1" applyFill="1" applyBorder="1" applyAlignment="1">
      <alignment horizontal="center" vertical="center" wrapText="1"/>
    </xf>
    <xf numFmtId="43" fontId="4" fillId="3" borderId="7" xfId="0" applyNumberFormat="1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/>
    </xf>
    <xf numFmtId="0" fontId="8" fillId="3" borderId="22" xfId="0" applyFont="1" applyFill="1" applyBorder="1" applyAlignment="1">
      <alignment vertical="justify" wrapText="1"/>
    </xf>
    <xf numFmtId="49" fontId="4" fillId="3" borderId="8" xfId="0" applyNumberFormat="1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vertical="center" wrapText="1"/>
    </xf>
    <xf numFmtId="41" fontId="1" fillId="3" borderId="0" xfId="0" applyNumberFormat="1" applyFont="1" applyFill="1" applyBorder="1"/>
    <xf numFmtId="41" fontId="1" fillId="3" borderId="0" xfId="0" applyNumberFormat="1" applyFont="1" applyFill="1"/>
    <xf numFmtId="0" fontId="1" fillId="3" borderId="0" xfId="1" applyFont="1" applyFill="1" applyAlignment="1">
      <alignment wrapText="1"/>
    </xf>
    <xf numFmtId="43" fontId="1" fillId="3" borderId="0" xfId="0" applyNumberFormat="1" applyFont="1" applyFill="1"/>
    <xf numFmtId="43" fontId="9" fillId="3" borderId="4" xfId="0" applyNumberFormat="1" applyFont="1" applyFill="1" applyBorder="1"/>
    <xf numFmtId="43" fontId="9" fillId="3" borderId="5" xfId="0" applyNumberFormat="1" applyFont="1" applyFill="1" applyBorder="1"/>
    <xf numFmtId="0" fontId="1" fillId="3" borderId="0" xfId="1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6" borderId="7" xfId="0" applyFont="1" applyFill="1" applyBorder="1" applyAlignment="1">
      <alignment horizontal="center" vertical="center"/>
    </xf>
    <xf numFmtId="0" fontId="8" fillId="6" borderId="21" xfId="0" applyFont="1" applyFill="1" applyBorder="1" applyAlignment="1">
      <alignment vertical="justify" wrapText="1"/>
    </xf>
    <xf numFmtId="49" fontId="4" fillId="6" borderId="6" xfId="0" applyNumberFormat="1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vertical="center" wrapText="1"/>
    </xf>
    <xf numFmtId="41" fontId="4" fillId="6" borderId="6" xfId="0" applyNumberFormat="1" applyFont="1" applyFill="1" applyBorder="1" applyAlignment="1">
      <alignment horizontal="center" vertical="center" wrapText="1"/>
    </xf>
    <xf numFmtId="43" fontId="4" fillId="6" borderId="8" xfId="0" applyNumberFormat="1" applyFont="1" applyFill="1" applyBorder="1" applyAlignment="1">
      <alignment horizontal="center" vertical="center" wrapText="1"/>
    </xf>
    <xf numFmtId="43" fontId="4" fillId="6" borderId="9" xfId="0" applyNumberFormat="1" applyFont="1" applyFill="1" applyBorder="1" applyAlignment="1">
      <alignment horizontal="center" vertical="center" wrapText="1"/>
    </xf>
    <xf numFmtId="43" fontId="4" fillId="6" borderId="7" xfId="0" applyNumberFormat="1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/>
    </xf>
    <xf numFmtId="43" fontId="4" fillId="6" borderId="10" xfId="0" applyNumberFormat="1" applyFont="1" applyFill="1" applyBorder="1" applyAlignment="1">
      <alignment horizontal="center" vertical="center" wrapText="1"/>
    </xf>
    <xf numFmtId="0" fontId="6" fillId="6" borderId="11" xfId="0" applyFont="1" applyFill="1" applyBorder="1" applyAlignment="1">
      <alignment horizontal="center" vertical="center"/>
    </xf>
    <xf numFmtId="43" fontId="4" fillId="6" borderId="11" xfId="0" applyNumberFormat="1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vertical="center" wrapText="1"/>
    </xf>
    <xf numFmtId="41" fontId="4" fillId="6" borderId="7" xfId="0" applyNumberFormat="1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/>
    </xf>
    <xf numFmtId="49" fontId="4" fillId="6" borderId="8" xfId="0" applyNumberFormat="1" applyFont="1" applyFill="1" applyBorder="1" applyAlignment="1">
      <alignment horizontal="center" vertical="center" wrapText="1"/>
    </xf>
    <xf numFmtId="0" fontId="8" fillId="6" borderId="23" xfId="0" applyFont="1" applyFill="1" applyBorder="1" applyAlignment="1">
      <alignment vertical="justify" wrapText="1"/>
    </xf>
    <xf numFmtId="49" fontId="4" fillId="6" borderId="12" xfId="0" applyNumberFormat="1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4" fillId="6" borderId="19" xfId="0" applyFont="1" applyFill="1" applyBorder="1" applyAlignment="1">
      <alignment vertical="center" wrapText="1"/>
    </xf>
    <xf numFmtId="0" fontId="4" fillId="6" borderId="11" xfId="0" applyFont="1" applyFill="1" applyBorder="1" applyAlignment="1">
      <alignment vertical="center" wrapText="1"/>
    </xf>
    <xf numFmtId="0" fontId="4" fillId="6" borderId="11" xfId="0" applyFont="1" applyFill="1" applyBorder="1" applyAlignment="1">
      <alignment horizontal="center" vertical="center" wrapText="1"/>
    </xf>
    <xf numFmtId="41" fontId="4" fillId="6" borderId="11" xfId="0" applyNumberFormat="1" applyFont="1" applyFill="1" applyBorder="1" applyAlignment="1">
      <alignment horizontal="center" vertical="center" wrapText="1"/>
    </xf>
    <xf numFmtId="43" fontId="4" fillId="6" borderId="12" xfId="0" applyNumberFormat="1" applyFont="1" applyFill="1" applyBorder="1" applyAlignment="1">
      <alignment horizontal="center" vertical="center" wrapText="1"/>
    </xf>
    <xf numFmtId="43" fontId="4" fillId="6" borderId="20" xfId="0" applyNumberFormat="1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1" fontId="5" fillId="2" borderId="24" xfId="0" applyNumberFormat="1" applyFont="1" applyFill="1" applyBorder="1" applyAlignment="1">
      <alignment horizontal="center" vertical="center" textRotation="90" wrapText="1"/>
    </xf>
    <xf numFmtId="43" fontId="4" fillId="6" borderId="25" xfId="0" applyNumberFormat="1" applyFont="1" applyFill="1" applyBorder="1" applyAlignment="1">
      <alignment horizontal="center" vertical="center" wrapText="1"/>
    </xf>
    <xf numFmtId="43" fontId="4" fillId="6" borderId="26" xfId="0" applyNumberFormat="1" applyFont="1" applyFill="1" applyBorder="1" applyAlignment="1">
      <alignment horizontal="center" vertical="center" wrapText="1"/>
    </xf>
    <xf numFmtId="43" fontId="4" fillId="6" borderId="27" xfId="0" applyNumberFormat="1" applyFont="1" applyFill="1" applyBorder="1" applyAlignment="1">
      <alignment horizontal="center" vertical="center" wrapText="1"/>
    </xf>
    <xf numFmtId="43" fontId="4" fillId="3" borderId="25" xfId="0" applyNumberFormat="1" applyFont="1" applyFill="1" applyBorder="1" applyAlignment="1">
      <alignment horizontal="center" vertical="center" wrapText="1"/>
    </xf>
    <xf numFmtId="0" fontId="6" fillId="7" borderId="28" xfId="0" applyFont="1" applyFill="1" applyBorder="1" applyAlignment="1">
      <alignment horizontal="center" vertical="center"/>
    </xf>
    <xf numFmtId="0" fontId="6" fillId="7" borderId="29" xfId="0" applyFont="1" applyFill="1" applyBorder="1" applyAlignment="1">
      <alignment horizontal="center" vertical="center"/>
    </xf>
    <xf numFmtId="0" fontId="6" fillId="6" borderId="11" xfId="0" applyFont="1" applyFill="1" applyBorder="1" applyAlignment="1">
      <alignment horizontal="center" vertical="center"/>
    </xf>
    <xf numFmtId="0" fontId="5" fillId="6" borderId="11" xfId="0" applyFont="1" applyFill="1" applyBorder="1" applyAlignment="1">
      <alignment horizontal="center" vertical="center" wrapText="1"/>
    </xf>
    <xf numFmtId="0" fontId="8" fillId="6" borderId="30" xfId="0" applyFont="1" applyFill="1" applyBorder="1" applyAlignment="1">
      <alignment vertical="justify" wrapText="1"/>
    </xf>
    <xf numFmtId="49" fontId="4" fillId="6" borderId="31" xfId="0" applyNumberFormat="1" applyFont="1" applyFill="1" applyBorder="1" applyAlignment="1">
      <alignment horizontal="center" vertical="center" wrapText="1"/>
    </xf>
    <xf numFmtId="0" fontId="4" fillId="6" borderId="32" xfId="0" applyFont="1" applyFill="1" applyBorder="1" applyAlignment="1">
      <alignment horizontal="center" vertical="center" wrapText="1"/>
    </xf>
    <xf numFmtId="43" fontId="4" fillId="6" borderId="33" xfId="0" applyNumberFormat="1" applyFont="1" applyFill="1" applyBorder="1" applyAlignment="1">
      <alignment horizontal="center" vertical="center" wrapText="1"/>
    </xf>
    <xf numFmtId="43" fontId="4" fillId="6" borderId="11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textRotation="90" wrapText="1"/>
    </xf>
    <xf numFmtId="0" fontId="7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8" borderId="7" xfId="0" applyFont="1" applyFill="1" applyBorder="1" applyAlignment="1">
      <alignment horizontal="center" vertical="center" textRotation="90" wrapText="1"/>
    </xf>
    <xf numFmtId="1" fontId="5" fillId="2" borderId="7" xfId="0" applyNumberFormat="1" applyFont="1" applyFill="1" applyBorder="1" applyAlignment="1">
      <alignment horizontal="center" vertical="center" textRotation="90" wrapText="1"/>
    </xf>
    <xf numFmtId="0" fontId="8" fillId="6" borderId="7" xfId="0" applyFont="1" applyFill="1" applyBorder="1" applyAlignment="1">
      <alignment vertical="justify" wrapText="1"/>
    </xf>
    <xf numFmtId="49" fontId="4" fillId="6" borderId="7" xfId="0" applyNumberFormat="1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/>
    </xf>
    <xf numFmtId="49" fontId="4" fillId="3" borderId="7" xfId="0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C18"/>
  <sheetViews>
    <sheetView topLeftCell="B1" zoomScale="90" zoomScaleNormal="90" workbookViewId="0">
      <selection activeCell="V4" sqref="V4"/>
    </sheetView>
  </sheetViews>
  <sheetFormatPr defaultColWidth="9.140625" defaultRowHeight="12.75" x14ac:dyDescent="0.2"/>
  <cols>
    <col min="1" max="1" width="4.140625" style="1" hidden="1" customWidth="1"/>
    <col min="2" max="2" width="7.5703125" style="2" customWidth="1"/>
    <col min="3" max="3" width="6.7109375" style="2" customWidth="1"/>
    <col min="4" max="4" width="58.28515625" style="2" customWidth="1"/>
    <col min="5" max="5" width="9.140625" style="2" bestFit="1" customWidth="1"/>
    <col min="6" max="6" width="13.7109375" style="2" bestFit="1" customWidth="1"/>
    <col min="7" max="7" width="12.42578125" style="2" bestFit="1" customWidth="1"/>
    <col min="8" max="8" width="11" style="2" customWidth="1"/>
    <col min="9" max="9" width="5.5703125" style="14" customWidth="1"/>
    <col min="10" max="10" width="4.42578125" style="2" customWidth="1"/>
    <col min="11" max="13" width="4.140625" style="2" customWidth="1"/>
    <col min="14" max="15" width="5.5703125" style="2" customWidth="1"/>
    <col min="16" max="16" width="4.140625" style="2" customWidth="1"/>
    <col min="17" max="17" width="5.5703125" style="2" bestFit="1" customWidth="1"/>
    <col min="18" max="18" width="9.7109375" style="2" bestFit="1" customWidth="1"/>
    <col min="19" max="19" width="11.85546875" style="2" bestFit="1" customWidth="1"/>
    <col min="20" max="20" width="16.140625" style="2" customWidth="1"/>
    <col min="21" max="237" width="9.140625" style="3"/>
    <col min="238" max="16384" width="9.140625" style="2"/>
  </cols>
  <sheetData>
    <row r="1" spans="1:237" ht="21" x14ac:dyDescent="0.2">
      <c r="A1" s="5"/>
      <c r="B1" s="67" t="s">
        <v>40</v>
      </c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9"/>
    </row>
    <row r="2" spans="1:237" ht="90.75" customHeight="1" x14ac:dyDescent="0.2">
      <c r="A2" s="6"/>
      <c r="B2" s="36" t="s">
        <v>0</v>
      </c>
      <c r="C2" s="11" t="s">
        <v>1</v>
      </c>
      <c r="D2" s="12" t="s">
        <v>2</v>
      </c>
      <c r="E2" s="11" t="s">
        <v>3</v>
      </c>
      <c r="F2" s="13" t="s">
        <v>4</v>
      </c>
      <c r="G2" s="13" t="s">
        <v>5</v>
      </c>
      <c r="H2" s="11" t="s">
        <v>6</v>
      </c>
      <c r="I2" s="65" t="s">
        <v>30</v>
      </c>
      <c r="J2" s="65" t="s">
        <v>7</v>
      </c>
      <c r="K2" s="65" t="s">
        <v>8</v>
      </c>
      <c r="L2" s="65" t="s">
        <v>9</v>
      </c>
      <c r="M2" s="65" t="s">
        <v>10</v>
      </c>
      <c r="N2" s="65" t="s">
        <v>11</v>
      </c>
      <c r="O2" s="65" t="s">
        <v>12</v>
      </c>
      <c r="P2" s="65" t="s">
        <v>13</v>
      </c>
      <c r="Q2" s="11" t="s">
        <v>14</v>
      </c>
      <c r="R2" s="29" t="s">
        <v>15</v>
      </c>
      <c r="S2" s="29" t="s">
        <v>16</v>
      </c>
      <c r="T2" s="37" t="s">
        <v>17</v>
      </c>
    </row>
    <row r="3" spans="1:237" s="17" customFormat="1" ht="47.25" x14ac:dyDescent="0.2">
      <c r="A3" s="16">
        <v>1</v>
      </c>
      <c r="B3" s="42">
        <v>1</v>
      </c>
      <c r="C3" s="42">
        <v>1</v>
      </c>
      <c r="D3" s="26" t="s">
        <v>21</v>
      </c>
      <c r="E3" s="21" t="s">
        <v>28</v>
      </c>
      <c r="F3" s="21" t="s">
        <v>25</v>
      </c>
      <c r="G3" s="20" t="s">
        <v>26</v>
      </c>
      <c r="H3" s="34" t="s">
        <v>27</v>
      </c>
      <c r="I3" s="34">
        <v>15</v>
      </c>
      <c r="J3" s="34">
        <v>10</v>
      </c>
      <c r="K3" s="34">
        <v>10</v>
      </c>
      <c r="L3" s="34"/>
      <c r="M3" s="22">
        <v>1</v>
      </c>
      <c r="N3" s="34">
        <v>20</v>
      </c>
      <c r="O3" s="35"/>
      <c r="P3" s="34"/>
      <c r="Q3" s="34">
        <f t="shared" ref="Q3:Q15" si="0">SUM(I3:P3)</f>
        <v>56</v>
      </c>
      <c r="R3" s="25">
        <v>411.26</v>
      </c>
      <c r="S3" s="24">
        <f t="shared" ref="S3:S15" si="1">Q3*R3</f>
        <v>23030.559999999998</v>
      </c>
      <c r="T3" s="23">
        <f>SUM(S3)</f>
        <v>23030.559999999998</v>
      </c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</row>
    <row r="4" spans="1:237" s="3" customFormat="1" ht="31.5" x14ac:dyDescent="0.2">
      <c r="A4" s="7">
        <v>1</v>
      </c>
      <c r="B4" s="71">
        <v>2</v>
      </c>
      <c r="C4" s="40">
        <v>2</v>
      </c>
      <c r="D4" s="43" t="s">
        <v>18</v>
      </c>
      <c r="E4" s="44" t="s">
        <v>29</v>
      </c>
      <c r="F4" s="44" t="s">
        <v>25</v>
      </c>
      <c r="G4" s="45" t="s">
        <v>26</v>
      </c>
      <c r="H4" s="46" t="s">
        <v>27</v>
      </c>
      <c r="I4" s="46">
        <v>1</v>
      </c>
      <c r="J4" s="46">
        <v>4</v>
      </c>
      <c r="K4" s="46">
        <v>2</v>
      </c>
      <c r="L4" s="46">
        <v>1</v>
      </c>
      <c r="M4" s="46">
        <v>1</v>
      </c>
      <c r="N4" s="46">
        <v>6</v>
      </c>
      <c r="O4" s="46"/>
      <c r="P4" s="46"/>
      <c r="Q4" s="46">
        <f t="shared" si="0"/>
        <v>15</v>
      </c>
      <c r="R4" s="47">
        <v>337.77</v>
      </c>
      <c r="S4" s="48">
        <f t="shared" si="1"/>
        <v>5066.5499999999993</v>
      </c>
      <c r="T4" s="75">
        <f>SUM(S4:S5)</f>
        <v>16376.31</v>
      </c>
    </row>
    <row r="5" spans="1:237" s="3" customFormat="1" ht="21" x14ac:dyDescent="0.2">
      <c r="A5" s="7"/>
      <c r="B5" s="72"/>
      <c r="C5" s="40">
        <v>3</v>
      </c>
      <c r="D5" s="43" t="s">
        <v>19</v>
      </c>
      <c r="E5" s="44" t="s">
        <v>3</v>
      </c>
      <c r="F5" s="44" t="s">
        <v>25</v>
      </c>
      <c r="G5" s="45" t="s">
        <v>31</v>
      </c>
      <c r="H5" s="46" t="s">
        <v>27</v>
      </c>
      <c r="I5" s="46">
        <v>2000</v>
      </c>
      <c r="J5" s="46">
        <v>300</v>
      </c>
      <c r="K5" s="46">
        <v>2</v>
      </c>
      <c r="L5" s="46">
        <v>50</v>
      </c>
      <c r="M5" s="46">
        <v>400</v>
      </c>
      <c r="N5" s="46">
        <v>2000</v>
      </c>
      <c r="O5" s="46"/>
      <c r="P5" s="46"/>
      <c r="Q5" s="46">
        <f t="shared" si="0"/>
        <v>4752</v>
      </c>
      <c r="R5" s="47">
        <v>2.38</v>
      </c>
      <c r="S5" s="48">
        <f t="shared" si="1"/>
        <v>11309.76</v>
      </c>
      <c r="T5" s="76"/>
    </row>
    <row r="6" spans="1:237" s="3" customFormat="1" ht="47.25" x14ac:dyDescent="0.2">
      <c r="A6" s="7"/>
      <c r="B6" s="42">
        <v>3</v>
      </c>
      <c r="C6" s="42">
        <v>4</v>
      </c>
      <c r="D6" s="26" t="s">
        <v>22</v>
      </c>
      <c r="E6" s="21" t="s">
        <v>28</v>
      </c>
      <c r="F6" s="21" t="s">
        <v>25</v>
      </c>
      <c r="G6" s="20" t="s">
        <v>26</v>
      </c>
      <c r="H6" s="34" t="s">
        <v>27</v>
      </c>
      <c r="I6" s="34">
        <v>15</v>
      </c>
      <c r="J6" s="34">
        <v>2</v>
      </c>
      <c r="K6" s="34">
        <v>3</v>
      </c>
      <c r="L6" s="34"/>
      <c r="M6" s="34">
        <v>1</v>
      </c>
      <c r="N6" s="34">
        <v>2</v>
      </c>
      <c r="O6" s="35"/>
      <c r="P6" s="34"/>
      <c r="Q6" s="34">
        <f t="shared" si="0"/>
        <v>23</v>
      </c>
      <c r="R6" s="25">
        <v>416.66</v>
      </c>
      <c r="S6" s="24">
        <f t="shared" si="1"/>
        <v>9583.18</v>
      </c>
      <c r="T6" s="23">
        <f t="shared" ref="T6:T15" si="2">SUM(S6)</f>
        <v>9583.18</v>
      </c>
    </row>
    <row r="7" spans="1:237" s="3" customFormat="1" ht="47.25" x14ac:dyDescent="0.2">
      <c r="A7" s="7"/>
      <c r="B7" s="40">
        <v>4</v>
      </c>
      <c r="C7" s="40">
        <v>5</v>
      </c>
      <c r="D7" s="43" t="s">
        <v>23</v>
      </c>
      <c r="E7" s="44" t="s">
        <v>28</v>
      </c>
      <c r="F7" s="44" t="s">
        <v>25</v>
      </c>
      <c r="G7" s="45" t="s">
        <v>26</v>
      </c>
      <c r="H7" s="49" t="s">
        <v>27</v>
      </c>
      <c r="I7" s="49">
        <v>10</v>
      </c>
      <c r="J7" s="49">
        <v>2</v>
      </c>
      <c r="K7" s="49">
        <v>3</v>
      </c>
      <c r="L7" s="49"/>
      <c r="M7" s="49">
        <v>1</v>
      </c>
      <c r="N7" s="49">
        <v>10</v>
      </c>
      <c r="O7" s="49"/>
      <c r="P7" s="49"/>
      <c r="Q7" s="49">
        <f t="shared" si="0"/>
        <v>26</v>
      </c>
      <c r="R7" s="47">
        <v>443.33</v>
      </c>
      <c r="S7" s="48">
        <f t="shared" si="1"/>
        <v>11526.58</v>
      </c>
      <c r="T7" s="23">
        <f t="shared" si="2"/>
        <v>11526.58</v>
      </c>
    </row>
    <row r="8" spans="1:237" s="19" customFormat="1" ht="47.25" x14ac:dyDescent="0.2">
      <c r="A8" s="18"/>
      <c r="B8" s="42">
        <v>5</v>
      </c>
      <c r="C8" s="55">
        <v>6</v>
      </c>
      <c r="D8" s="31" t="s">
        <v>20</v>
      </c>
      <c r="E8" s="32" t="s">
        <v>28</v>
      </c>
      <c r="F8" s="21" t="s">
        <v>25</v>
      </c>
      <c r="G8" s="38" t="s">
        <v>26</v>
      </c>
      <c r="H8" s="33" t="s">
        <v>27</v>
      </c>
      <c r="I8" s="33">
        <v>264</v>
      </c>
      <c r="J8" s="33">
        <v>2</v>
      </c>
      <c r="K8" s="33">
        <v>10</v>
      </c>
      <c r="L8" s="33"/>
      <c r="M8" s="33">
        <v>10</v>
      </c>
      <c r="N8" s="33">
        <v>5</v>
      </c>
      <c r="O8" s="39"/>
      <c r="P8" s="33"/>
      <c r="Q8" s="33">
        <f t="shared" si="0"/>
        <v>291</v>
      </c>
      <c r="R8" s="25">
        <v>762.5</v>
      </c>
      <c r="S8" s="23">
        <f t="shared" si="1"/>
        <v>221887.5</v>
      </c>
      <c r="T8" s="23">
        <f t="shared" si="2"/>
        <v>221887.5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3"/>
      <c r="HZ8" s="3"/>
      <c r="IA8" s="3"/>
      <c r="IB8" s="3"/>
      <c r="IC8" s="3"/>
    </row>
    <row r="9" spans="1:237" s="30" customFormat="1" ht="47.25" x14ac:dyDescent="0.2">
      <c r="A9" s="27"/>
      <c r="B9" s="40">
        <v>6</v>
      </c>
      <c r="C9" s="40">
        <v>7</v>
      </c>
      <c r="D9" s="43" t="s">
        <v>33</v>
      </c>
      <c r="E9" s="44" t="s">
        <v>28</v>
      </c>
      <c r="F9" s="44" t="s">
        <v>25</v>
      </c>
      <c r="G9" s="50" t="s">
        <v>26</v>
      </c>
      <c r="H9" s="51" t="s">
        <v>27</v>
      </c>
      <c r="I9" s="51"/>
      <c r="J9" s="51"/>
      <c r="K9" s="51"/>
      <c r="L9" s="51"/>
      <c r="M9" s="52"/>
      <c r="N9" s="51"/>
      <c r="O9" s="51">
        <v>5</v>
      </c>
      <c r="P9" s="51"/>
      <c r="Q9" s="51">
        <f t="shared" si="0"/>
        <v>5</v>
      </c>
      <c r="R9" s="47">
        <v>411.26</v>
      </c>
      <c r="S9" s="41">
        <f t="shared" si="1"/>
        <v>2056.3000000000002</v>
      </c>
      <c r="T9" s="23">
        <f t="shared" si="2"/>
        <v>2056.3000000000002</v>
      </c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8"/>
      <c r="BH9" s="28"/>
      <c r="BI9" s="28"/>
      <c r="BJ9" s="28"/>
      <c r="BK9" s="28"/>
      <c r="BL9" s="28"/>
      <c r="BM9" s="28"/>
      <c r="BN9" s="28"/>
      <c r="BO9" s="28"/>
      <c r="BP9" s="28"/>
      <c r="BQ9" s="28"/>
      <c r="BR9" s="28"/>
      <c r="BS9" s="28"/>
      <c r="BT9" s="28"/>
      <c r="BU9" s="28"/>
      <c r="BV9" s="28"/>
      <c r="BW9" s="28"/>
      <c r="BX9" s="28"/>
      <c r="BY9" s="28"/>
      <c r="BZ9" s="28"/>
      <c r="CA9" s="28"/>
      <c r="CB9" s="28"/>
      <c r="CC9" s="28"/>
      <c r="CD9" s="28"/>
      <c r="CE9" s="28"/>
      <c r="CF9" s="28"/>
      <c r="CG9" s="28"/>
      <c r="CH9" s="28"/>
      <c r="CI9" s="28"/>
      <c r="CJ9" s="28"/>
      <c r="CK9" s="28"/>
      <c r="CL9" s="28"/>
      <c r="CM9" s="28"/>
      <c r="CN9" s="28"/>
      <c r="CO9" s="28"/>
      <c r="CP9" s="28"/>
      <c r="CQ9" s="28"/>
      <c r="CR9" s="28"/>
      <c r="CS9" s="28"/>
      <c r="CT9" s="28"/>
      <c r="CU9" s="28"/>
      <c r="CV9" s="28"/>
      <c r="CW9" s="28"/>
      <c r="CX9" s="28"/>
      <c r="CY9" s="28"/>
      <c r="CZ9" s="28"/>
      <c r="DA9" s="28"/>
      <c r="DB9" s="28"/>
      <c r="DC9" s="28"/>
      <c r="DD9" s="28"/>
      <c r="DE9" s="28"/>
      <c r="DF9" s="28"/>
      <c r="DG9" s="28"/>
      <c r="DH9" s="28"/>
      <c r="DI9" s="28"/>
      <c r="DJ9" s="28"/>
      <c r="DK9" s="28"/>
      <c r="DL9" s="28"/>
      <c r="DM9" s="28"/>
      <c r="DN9" s="28"/>
      <c r="DO9" s="28"/>
      <c r="DP9" s="28"/>
      <c r="DQ9" s="28"/>
      <c r="DR9" s="28"/>
      <c r="DS9" s="28"/>
      <c r="DT9" s="28"/>
      <c r="DU9" s="28"/>
      <c r="DV9" s="28"/>
      <c r="DW9" s="28"/>
      <c r="DX9" s="28"/>
      <c r="DY9" s="28"/>
      <c r="DZ9" s="28"/>
      <c r="EA9" s="28"/>
      <c r="EB9" s="28"/>
      <c r="EC9" s="28"/>
      <c r="ED9" s="28"/>
      <c r="EE9" s="28"/>
      <c r="EF9" s="28"/>
      <c r="EG9" s="28"/>
      <c r="EH9" s="28"/>
      <c r="EI9" s="28"/>
      <c r="EJ9" s="28"/>
      <c r="EK9" s="28"/>
      <c r="EL9" s="28"/>
      <c r="EM9" s="28"/>
      <c r="EN9" s="28"/>
      <c r="EO9" s="28"/>
      <c r="EP9" s="28"/>
      <c r="EQ9" s="28"/>
      <c r="ER9" s="28"/>
      <c r="ES9" s="28"/>
      <c r="ET9" s="28"/>
      <c r="EU9" s="28"/>
      <c r="EV9" s="28"/>
      <c r="EW9" s="28"/>
      <c r="EX9" s="28"/>
      <c r="EY9" s="28"/>
      <c r="EZ9" s="28"/>
      <c r="FA9" s="28"/>
      <c r="FB9" s="28"/>
      <c r="FC9" s="28"/>
      <c r="FD9" s="28"/>
      <c r="FE9" s="28"/>
      <c r="FF9" s="28"/>
      <c r="FG9" s="28"/>
      <c r="FH9" s="28"/>
      <c r="FI9" s="28"/>
      <c r="FJ9" s="28"/>
      <c r="FK9" s="28"/>
      <c r="FL9" s="28"/>
      <c r="FM9" s="28"/>
      <c r="FN9" s="28"/>
      <c r="FO9" s="28"/>
      <c r="FP9" s="28"/>
      <c r="FQ9" s="28"/>
      <c r="FR9" s="28"/>
      <c r="FS9" s="28"/>
      <c r="FT9" s="28"/>
      <c r="FU9" s="28"/>
      <c r="FV9" s="28"/>
      <c r="FW9" s="28"/>
      <c r="FX9" s="28"/>
      <c r="FY9" s="28"/>
      <c r="FZ9" s="28"/>
      <c r="GA9" s="28"/>
      <c r="GB9" s="28"/>
      <c r="GC9" s="28"/>
      <c r="GD9" s="28"/>
      <c r="GE9" s="28"/>
      <c r="GF9" s="28"/>
      <c r="GG9" s="28"/>
      <c r="GH9" s="28"/>
      <c r="GI9" s="28"/>
      <c r="GJ9" s="28"/>
      <c r="GK9" s="28"/>
      <c r="GL9" s="28"/>
      <c r="GM9" s="28"/>
      <c r="GN9" s="28"/>
      <c r="GO9" s="28"/>
      <c r="GP9" s="28"/>
      <c r="GQ9" s="28"/>
      <c r="GR9" s="28"/>
      <c r="GS9" s="28"/>
      <c r="GT9" s="28"/>
      <c r="GU9" s="28"/>
      <c r="GV9" s="28"/>
      <c r="GW9" s="28"/>
      <c r="GX9" s="28"/>
      <c r="GY9" s="28"/>
      <c r="GZ9" s="28"/>
      <c r="HA9" s="28"/>
      <c r="HB9" s="28"/>
      <c r="HC9" s="28"/>
      <c r="HD9" s="28"/>
      <c r="HE9" s="28"/>
      <c r="HF9" s="28"/>
      <c r="HG9" s="28"/>
      <c r="HH9" s="28"/>
      <c r="HI9" s="28"/>
      <c r="HJ9" s="28"/>
      <c r="HK9" s="28"/>
      <c r="HL9" s="28"/>
      <c r="HM9" s="28"/>
      <c r="HN9" s="28"/>
      <c r="HO9" s="28"/>
      <c r="HP9" s="28"/>
      <c r="HQ9" s="28"/>
      <c r="HR9" s="28"/>
      <c r="HS9" s="28"/>
      <c r="HT9" s="28"/>
      <c r="HU9" s="28"/>
      <c r="HV9" s="28"/>
      <c r="HW9" s="28"/>
      <c r="HX9" s="28"/>
      <c r="HY9" s="28"/>
      <c r="HZ9" s="28"/>
      <c r="IA9" s="28"/>
      <c r="IB9" s="28"/>
      <c r="IC9" s="28"/>
    </row>
    <row r="10" spans="1:237" s="30" customFormat="1" ht="31.5" x14ac:dyDescent="0.2">
      <c r="A10" s="27"/>
      <c r="B10" s="73">
        <v>7</v>
      </c>
      <c r="C10" s="42">
        <v>8</v>
      </c>
      <c r="D10" s="26" t="s">
        <v>34</v>
      </c>
      <c r="E10" s="21" t="s">
        <v>29</v>
      </c>
      <c r="F10" s="21" t="s">
        <v>25</v>
      </c>
      <c r="G10" s="38" t="s">
        <v>26</v>
      </c>
      <c r="H10" s="33" t="s">
        <v>27</v>
      </c>
      <c r="I10" s="33"/>
      <c r="J10" s="33"/>
      <c r="K10" s="33"/>
      <c r="L10" s="33"/>
      <c r="M10" s="33"/>
      <c r="N10" s="33"/>
      <c r="O10" s="33">
        <v>4</v>
      </c>
      <c r="P10" s="33"/>
      <c r="Q10" s="33">
        <f t="shared" si="0"/>
        <v>4</v>
      </c>
      <c r="R10" s="25">
        <v>337.77</v>
      </c>
      <c r="S10" s="23">
        <f t="shared" si="1"/>
        <v>1351.08</v>
      </c>
      <c r="T10" s="75">
        <f>SUM(S10:S11)</f>
        <v>6111.08</v>
      </c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  <c r="BD10" s="28"/>
      <c r="BE10" s="28"/>
      <c r="BF10" s="28"/>
      <c r="BG10" s="28"/>
      <c r="BH10" s="28"/>
      <c r="BI10" s="28"/>
      <c r="BJ10" s="28"/>
      <c r="BK10" s="28"/>
      <c r="BL10" s="28"/>
      <c r="BM10" s="28"/>
      <c r="BN10" s="28"/>
      <c r="BO10" s="28"/>
      <c r="BP10" s="28"/>
      <c r="BQ10" s="28"/>
      <c r="BR10" s="28"/>
      <c r="BS10" s="28"/>
      <c r="BT10" s="28"/>
      <c r="BU10" s="28"/>
      <c r="BV10" s="28"/>
      <c r="BW10" s="28"/>
      <c r="BX10" s="28"/>
      <c r="BY10" s="28"/>
      <c r="BZ10" s="28"/>
      <c r="CA10" s="28"/>
      <c r="CB10" s="28"/>
      <c r="CC10" s="28"/>
      <c r="CD10" s="28"/>
      <c r="CE10" s="28"/>
      <c r="CF10" s="28"/>
      <c r="CG10" s="28"/>
      <c r="CH10" s="28"/>
      <c r="CI10" s="28"/>
      <c r="CJ10" s="28"/>
      <c r="CK10" s="28"/>
      <c r="CL10" s="28"/>
      <c r="CM10" s="28"/>
      <c r="CN10" s="28"/>
      <c r="CO10" s="28"/>
      <c r="CP10" s="28"/>
      <c r="CQ10" s="28"/>
      <c r="CR10" s="28"/>
      <c r="CS10" s="28"/>
      <c r="CT10" s="28"/>
      <c r="CU10" s="28"/>
      <c r="CV10" s="28"/>
      <c r="CW10" s="28"/>
      <c r="CX10" s="28"/>
      <c r="CY10" s="28"/>
      <c r="CZ10" s="28"/>
      <c r="DA10" s="28"/>
      <c r="DB10" s="28"/>
      <c r="DC10" s="28"/>
      <c r="DD10" s="28"/>
      <c r="DE10" s="28"/>
      <c r="DF10" s="28"/>
      <c r="DG10" s="28"/>
      <c r="DH10" s="28"/>
      <c r="DI10" s="28"/>
      <c r="DJ10" s="28"/>
      <c r="DK10" s="28"/>
      <c r="DL10" s="28"/>
      <c r="DM10" s="28"/>
      <c r="DN10" s="28"/>
      <c r="DO10" s="28"/>
      <c r="DP10" s="28"/>
      <c r="DQ10" s="28"/>
      <c r="DR10" s="28"/>
      <c r="DS10" s="28"/>
      <c r="DT10" s="28"/>
      <c r="DU10" s="28"/>
      <c r="DV10" s="28"/>
      <c r="DW10" s="28"/>
      <c r="DX10" s="28"/>
      <c r="DY10" s="28"/>
      <c r="DZ10" s="28"/>
      <c r="EA10" s="28"/>
      <c r="EB10" s="28"/>
      <c r="EC10" s="28"/>
      <c r="ED10" s="28"/>
      <c r="EE10" s="28"/>
      <c r="EF10" s="28"/>
      <c r="EG10" s="28"/>
      <c r="EH10" s="28"/>
      <c r="EI10" s="28"/>
      <c r="EJ10" s="28"/>
      <c r="EK10" s="28"/>
      <c r="EL10" s="28"/>
      <c r="EM10" s="28"/>
      <c r="EN10" s="28"/>
      <c r="EO10" s="28"/>
      <c r="EP10" s="28"/>
      <c r="EQ10" s="28"/>
      <c r="ER10" s="28"/>
      <c r="ES10" s="28"/>
      <c r="ET10" s="28"/>
      <c r="EU10" s="28"/>
      <c r="EV10" s="28"/>
      <c r="EW10" s="28"/>
      <c r="EX10" s="28"/>
      <c r="EY10" s="28"/>
      <c r="EZ10" s="28"/>
      <c r="FA10" s="28"/>
      <c r="FB10" s="28"/>
      <c r="FC10" s="28"/>
      <c r="FD10" s="28"/>
      <c r="FE10" s="28"/>
      <c r="FF10" s="28"/>
      <c r="FG10" s="28"/>
      <c r="FH10" s="28"/>
      <c r="FI10" s="28"/>
      <c r="FJ10" s="28"/>
      <c r="FK10" s="28"/>
      <c r="FL10" s="28"/>
      <c r="FM10" s="28"/>
      <c r="FN10" s="28"/>
      <c r="FO10" s="28"/>
      <c r="FP10" s="28"/>
      <c r="FQ10" s="28"/>
      <c r="FR10" s="28"/>
      <c r="FS10" s="28"/>
      <c r="FT10" s="28"/>
      <c r="FU10" s="28"/>
      <c r="FV10" s="28"/>
      <c r="FW10" s="28"/>
      <c r="FX10" s="28"/>
      <c r="FY10" s="28"/>
      <c r="FZ10" s="28"/>
      <c r="GA10" s="28"/>
      <c r="GB10" s="28"/>
      <c r="GC10" s="28"/>
      <c r="GD10" s="28"/>
      <c r="GE10" s="28"/>
      <c r="GF10" s="28"/>
      <c r="GG10" s="28"/>
      <c r="GH10" s="28"/>
      <c r="GI10" s="28"/>
      <c r="GJ10" s="28"/>
      <c r="GK10" s="28"/>
      <c r="GL10" s="28"/>
      <c r="GM10" s="28"/>
      <c r="GN10" s="28"/>
      <c r="GO10" s="28"/>
      <c r="GP10" s="28"/>
      <c r="GQ10" s="28"/>
      <c r="GR10" s="28"/>
      <c r="GS10" s="28"/>
      <c r="GT10" s="28"/>
      <c r="GU10" s="28"/>
      <c r="GV10" s="28"/>
      <c r="GW10" s="28"/>
      <c r="GX10" s="28"/>
      <c r="GY10" s="28"/>
      <c r="GZ10" s="28"/>
      <c r="HA10" s="28"/>
      <c r="HB10" s="28"/>
      <c r="HC10" s="28"/>
      <c r="HD10" s="28"/>
      <c r="HE10" s="28"/>
      <c r="HF10" s="28"/>
      <c r="HG10" s="28"/>
      <c r="HH10" s="28"/>
      <c r="HI10" s="28"/>
      <c r="HJ10" s="28"/>
      <c r="HK10" s="28"/>
      <c r="HL10" s="28"/>
      <c r="HM10" s="28"/>
      <c r="HN10" s="28"/>
      <c r="HO10" s="28"/>
      <c r="HP10" s="28"/>
      <c r="HQ10" s="28"/>
      <c r="HR10" s="28"/>
      <c r="HS10" s="28"/>
      <c r="HT10" s="28"/>
      <c r="HU10" s="28"/>
      <c r="HV10" s="28"/>
      <c r="HW10" s="28"/>
      <c r="HX10" s="28"/>
      <c r="HY10" s="28"/>
      <c r="HZ10" s="28"/>
      <c r="IA10" s="28"/>
      <c r="IB10" s="28"/>
      <c r="IC10" s="28"/>
    </row>
    <row r="11" spans="1:237" s="30" customFormat="1" ht="31.5" x14ac:dyDescent="0.2">
      <c r="A11" s="27"/>
      <c r="B11" s="74"/>
      <c r="C11" s="55">
        <v>9</v>
      </c>
      <c r="D11" s="26" t="s">
        <v>35</v>
      </c>
      <c r="E11" s="21" t="s">
        <v>3</v>
      </c>
      <c r="F11" s="21" t="s">
        <v>25</v>
      </c>
      <c r="G11" s="38" t="s">
        <v>31</v>
      </c>
      <c r="H11" s="33" t="s">
        <v>27</v>
      </c>
      <c r="I11" s="33"/>
      <c r="J11" s="33"/>
      <c r="K11" s="33"/>
      <c r="L11" s="33"/>
      <c r="M11" s="33"/>
      <c r="N11" s="33"/>
      <c r="O11" s="33">
        <v>2000</v>
      </c>
      <c r="P11" s="33"/>
      <c r="Q11" s="33">
        <f t="shared" si="0"/>
        <v>2000</v>
      </c>
      <c r="R11" s="25">
        <v>2.38</v>
      </c>
      <c r="S11" s="23">
        <f t="shared" si="1"/>
        <v>4760</v>
      </c>
      <c r="T11" s="76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8"/>
      <c r="BB11" s="28"/>
      <c r="BC11" s="28"/>
      <c r="BD11" s="28"/>
      <c r="BE11" s="28"/>
      <c r="BF11" s="28"/>
      <c r="BG11" s="28"/>
      <c r="BH11" s="28"/>
      <c r="BI11" s="28"/>
      <c r="BJ11" s="28"/>
      <c r="BK11" s="28"/>
      <c r="BL11" s="28"/>
      <c r="BM11" s="28"/>
      <c r="BN11" s="28"/>
      <c r="BO11" s="28"/>
      <c r="BP11" s="28"/>
      <c r="BQ11" s="28"/>
      <c r="BR11" s="28"/>
      <c r="BS11" s="28"/>
      <c r="BT11" s="28"/>
      <c r="BU11" s="28"/>
      <c r="BV11" s="28"/>
      <c r="BW11" s="28"/>
      <c r="BX11" s="28"/>
      <c r="BY11" s="28"/>
      <c r="BZ11" s="28"/>
      <c r="CA11" s="28"/>
      <c r="CB11" s="28"/>
      <c r="CC11" s="28"/>
      <c r="CD11" s="28"/>
      <c r="CE11" s="28"/>
      <c r="CF11" s="28"/>
      <c r="CG11" s="28"/>
      <c r="CH11" s="28"/>
      <c r="CI11" s="28"/>
      <c r="CJ11" s="28"/>
      <c r="CK11" s="28"/>
      <c r="CL11" s="28"/>
      <c r="CM11" s="28"/>
      <c r="CN11" s="28"/>
      <c r="CO11" s="28"/>
      <c r="CP11" s="28"/>
      <c r="CQ11" s="28"/>
      <c r="CR11" s="28"/>
      <c r="CS11" s="28"/>
      <c r="CT11" s="28"/>
      <c r="CU11" s="28"/>
      <c r="CV11" s="28"/>
      <c r="CW11" s="28"/>
      <c r="CX11" s="28"/>
      <c r="CY11" s="28"/>
      <c r="CZ11" s="28"/>
      <c r="DA11" s="28"/>
      <c r="DB11" s="28"/>
      <c r="DC11" s="28"/>
      <c r="DD11" s="28"/>
      <c r="DE11" s="28"/>
      <c r="DF11" s="28"/>
      <c r="DG11" s="28"/>
      <c r="DH11" s="28"/>
      <c r="DI11" s="28"/>
      <c r="DJ11" s="28"/>
      <c r="DK11" s="28"/>
      <c r="DL11" s="28"/>
      <c r="DM11" s="28"/>
      <c r="DN11" s="28"/>
      <c r="DO11" s="28"/>
      <c r="DP11" s="28"/>
      <c r="DQ11" s="28"/>
      <c r="DR11" s="28"/>
      <c r="DS11" s="28"/>
      <c r="DT11" s="28"/>
      <c r="DU11" s="28"/>
      <c r="DV11" s="28"/>
      <c r="DW11" s="28"/>
      <c r="DX11" s="28"/>
      <c r="DY11" s="28"/>
      <c r="DZ11" s="28"/>
      <c r="EA11" s="28"/>
      <c r="EB11" s="28"/>
      <c r="EC11" s="28"/>
      <c r="ED11" s="28"/>
      <c r="EE11" s="28"/>
      <c r="EF11" s="28"/>
      <c r="EG11" s="28"/>
      <c r="EH11" s="28"/>
      <c r="EI11" s="28"/>
      <c r="EJ11" s="28"/>
      <c r="EK11" s="28"/>
      <c r="EL11" s="28"/>
      <c r="EM11" s="28"/>
      <c r="EN11" s="28"/>
      <c r="EO11" s="28"/>
      <c r="EP11" s="28"/>
      <c r="EQ11" s="28"/>
      <c r="ER11" s="28"/>
      <c r="ES11" s="28"/>
      <c r="ET11" s="28"/>
      <c r="EU11" s="28"/>
      <c r="EV11" s="28"/>
      <c r="EW11" s="28"/>
      <c r="EX11" s="28"/>
      <c r="EY11" s="28"/>
      <c r="EZ11" s="28"/>
      <c r="FA11" s="28"/>
      <c r="FB11" s="28"/>
      <c r="FC11" s="28"/>
      <c r="FD11" s="28"/>
      <c r="FE11" s="28"/>
      <c r="FF11" s="28"/>
      <c r="FG11" s="28"/>
      <c r="FH11" s="28"/>
      <c r="FI11" s="28"/>
      <c r="FJ11" s="28"/>
      <c r="FK11" s="28"/>
      <c r="FL11" s="28"/>
      <c r="FM11" s="28"/>
      <c r="FN11" s="28"/>
      <c r="FO11" s="28"/>
      <c r="FP11" s="28"/>
      <c r="FQ11" s="28"/>
      <c r="FR11" s="28"/>
      <c r="FS11" s="28"/>
      <c r="FT11" s="28"/>
      <c r="FU11" s="28"/>
      <c r="FV11" s="28"/>
      <c r="FW11" s="28"/>
      <c r="FX11" s="28"/>
      <c r="FY11" s="28"/>
      <c r="FZ11" s="28"/>
      <c r="GA11" s="28"/>
      <c r="GB11" s="28"/>
      <c r="GC11" s="28"/>
      <c r="GD11" s="28"/>
      <c r="GE11" s="28"/>
      <c r="GF11" s="28"/>
      <c r="GG11" s="28"/>
      <c r="GH11" s="28"/>
      <c r="GI11" s="28"/>
      <c r="GJ11" s="28"/>
      <c r="GK11" s="28"/>
      <c r="GL11" s="28"/>
      <c r="GM11" s="28"/>
      <c r="GN11" s="28"/>
      <c r="GO11" s="28"/>
      <c r="GP11" s="28"/>
      <c r="GQ11" s="28"/>
      <c r="GR11" s="28"/>
      <c r="GS11" s="28"/>
      <c r="GT11" s="28"/>
      <c r="GU11" s="28"/>
      <c r="GV11" s="28"/>
      <c r="GW11" s="28"/>
      <c r="GX11" s="28"/>
      <c r="GY11" s="28"/>
      <c r="GZ11" s="28"/>
      <c r="HA11" s="28"/>
      <c r="HB11" s="28"/>
      <c r="HC11" s="28"/>
      <c r="HD11" s="28"/>
      <c r="HE11" s="28"/>
      <c r="HF11" s="28"/>
      <c r="HG11" s="28"/>
      <c r="HH11" s="28"/>
      <c r="HI11" s="28"/>
      <c r="HJ11" s="28"/>
      <c r="HK11" s="28"/>
      <c r="HL11" s="28"/>
      <c r="HM11" s="28"/>
      <c r="HN11" s="28"/>
      <c r="HO11" s="28"/>
      <c r="HP11" s="28"/>
      <c r="HQ11" s="28"/>
      <c r="HR11" s="28"/>
      <c r="HS11" s="28"/>
      <c r="HT11" s="28"/>
      <c r="HU11" s="28"/>
      <c r="HV11" s="28"/>
      <c r="HW11" s="28"/>
      <c r="HX11" s="28"/>
      <c r="HY11" s="28"/>
      <c r="HZ11" s="28"/>
      <c r="IA11" s="28"/>
      <c r="IB11" s="28"/>
      <c r="IC11" s="28"/>
    </row>
    <row r="12" spans="1:237" s="30" customFormat="1" ht="47.25" x14ac:dyDescent="0.2">
      <c r="A12" s="27"/>
      <c r="B12" s="40">
        <v>8</v>
      </c>
      <c r="C12" s="40">
        <v>10</v>
      </c>
      <c r="D12" s="43" t="s">
        <v>36</v>
      </c>
      <c r="E12" s="44" t="s">
        <v>28</v>
      </c>
      <c r="F12" s="44" t="s">
        <v>25</v>
      </c>
      <c r="G12" s="50" t="s">
        <v>26</v>
      </c>
      <c r="H12" s="51" t="s">
        <v>27</v>
      </c>
      <c r="I12" s="51"/>
      <c r="J12" s="51"/>
      <c r="K12" s="51"/>
      <c r="L12" s="51"/>
      <c r="M12" s="51"/>
      <c r="N12" s="51"/>
      <c r="O12" s="51">
        <v>2</v>
      </c>
      <c r="P12" s="51"/>
      <c r="Q12" s="51">
        <f t="shared" si="0"/>
        <v>2</v>
      </c>
      <c r="R12" s="47">
        <v>416.66</v>
      </c>
      <c r="S12" s="41">
        <f t="shared" si="1"/>
        <v>833.32</v>
      </c>
      <c r="T12" s="23">
        <f t="shared" si="2"/>
        <v>833.32</v>
      </c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28"/>
      <c r="DH12" s="28"/>
      <c r="DI12" s="28"/>
      <c r="DJ12" s="28"/>
      <c r="DK12" s="28"/>
      <c r="DL12" s="28"/>
      <c r="DM12" s="28"/>
      <c r="DN12" s="28"/>
      <c r="DO12" s="28"/>
      <c r="DP12" s="28"/>
      <c r="DQ12" s="28"/>
      <c r="DR12" s="28"/>
      <c r="DS12" s="28"/>
      <c r="DT12" s="28"/>
      <c r="DU12" s="28"/>
      <c r="DV12" s="28"/>
      <c r="DW12" s="28"/>
      <c r="DX12" s="28"/>
      <c r="DY12" s="28"/>
      <c r="DZ12" s="28"/>
      <c r="EA12" s="28"/>
      <c r="EB12" s="28"/>
      <c r="EC12" s="28"/>
      <c r="ED12" s="28"/>
      <c r="EE12" s="28"/>
      <c r="EF12" s="28"/>
      <c r="EG12" s="28"/>
      <c r="EH12" s="28"/>
      <c r="EI12" s="28"/>
      <c r="EJ12" s="28"/>
      <c r="EK12" s="28"/>
      <c r="EL12" s="28"/>
      <c r="EM12" s="28"/>
      <c r="EN12" s="28"/>
      <c r="EO12" s="28"/>
      <c r="EP12" s="28"/>
      <c r="EQ12" s="28"/>
      <c r="ER12" s="28"/>
      <c r="ES12" s="28"/>
      <c r="ET12" s="28"/>
      <c r="EU12" s="28"/>
      <c r="EV12" s="28"/>
      <c r="EW12" s="28"/>
      <c r="EX12" s="28"/>
      <c r="EY12" s="28"/>
      <c r="EZ12" s="28"/>
      <c r="FA12" s="28"/>
      <c r="FB12" s="28"/>
      <c r="FC12" s="28"/>
      <c r="FD12" s="28"/>
      <c r="FE12" s="28"/>
      <c r="FF12" s="28"/>
      <c r="FG12" s="28"/>
      <c r="FH12" s="28"/>
      <c r="FI12" s="28"/>
      <c r="FJ12" s="28"/>
      <c r="FK12" s="28"/>
      <c r="FL12" s="28"/>
      <c r="FM12" s="28"/>
      <c r="FN12" s="28"/>
      <c r="FO12" s="28"/>
      <c r="FP12" s="28"/>
      <c r="FQ12" s="28"/>
      <c r="FR12" s="28"/>
      <c r="FS12" s="28"/>
      <c r="FT12" s="28"/>
      <c r="FU12" s="28"/>
      <c r="FV12" s="28"/>
      <c r="FW12" s="28"/>
      <c r="FX12" s="28"/>
      <c r="FY12" s="28"/>
      <c r="FZ12" s="28"/>
      <c r="GA12" s="28"/>
      <c r="GB12" s="28"/>
      <c r="GC12" s="28"/>
      <c r="GD12" s="28"/>
      <c r="GE12" s="28"/>
      <c r="GF12" s="28"/>
      <c r="GG12" s="28"/>
      <c r="GH12" s="28"/>
      <c r="GI12" s="28"/>
      <c r="GJ12" s="28"/>
      <c r="GK12" s="28"/>
      <c r="GL12" s="28"/>
      <c r="GM12" s="28"/>
      <c r="GN12" s="28"/>
      <c r="GO12" s="28"/>
      <c r="GP12" s="28"/>
      <c r="GQ12" s="28"/>
      <c r="GR12" s="28"/>
      <c r="GS12" s="28"/>
      <c r="GT12" s="28"/>
      <c r="GU12" s="28"/>
      <c r="GV12" s="28"/>
      <c r="GW12" s="28"/>
      <c r="GX12" s="28"/>
      <c r="GY12" s="28"/>
      <c r="GZ12" s="28"/>
      <c r="HA12" s="28"/>
      <c r="HB12" s="28"/>
      <c r="HC12" s="28"/>
      <c r="HD12" s="28"/>
      <c r="HE12" s="28"/>
      <c r="HF12" s="28"/>
      <c r="HG12" s="28"/>
      <c r="HH12" s="28"/>
      <c r="HI12" s="28"/>
      <c r="HJ12" s="28"/>
      <c r="HK12" s="28"/>
      <c r="HL12" s="28"/>
      <c r="HM12" s="28"/>
      <c r="HN12" s="28"/>
      <c r="HO12" s="28"/>
      <c r="HP12" s="28"/>
      <c r="HQ12" s="28"/>
      <c r="HR12" s="28"/>
      <c r="HS12" s="28"/>
      <c r="HT12" s="28"/>
      <c r="HU12" s="28"/>
      <c r="HV12" s="28"/>
      <c r="HW12" s="28"/>
      <c r="HX12" s="28"/>
      <c r="HY12" s="28"/>
      <c r="HZ12" s="28"/>
      <c r="IA12" s="28"/>
      <c r="IB12" s="28"/>
      <c r="IC12" s="28"/>
    </row>
    <row r="13" spans="1:237" s="30" customFormat="1" ht="47.25" x14ac:dyDescent="0.2">
      <c r="A13" s="27"/>
      <c r="B13" s="42">
        <v>9</v>
      </c>
      <c r="C13" s="42">
        <v>11</v>
      </c>
      <c r="D13" s="26" t="s">
        <v>37</v>
      </c>
      <c r="E13" s="21" t="s">
        <v>28</v>
      </c>
      <c r="F13" s="21" t="s">
        <v>25</v>
      </c>
      <c r="G13" s="38" t="s">
        <v>26</v>
      </c>
      <c r="H13" s="33" t="s">
        <v>27</v>
      </c>
      <c r="I13" s="33"/>
      <c r="J13" s="33"/>
      <c r="K13" s="33"/>
      <c r="L13" s="33"/>
      <c r="M13" s="33"/>
      <c r="N13" s="33"/>
      <c r="O13" s="33">
        <v>8</v>
      </c>
      <c r="P13" s="33"/>
      <c r="Q13" s="33">
        <f t="shared" si="0"/>
        <v>8</v>
      </c>
      <c r="R13" s="25">
        <v>443.33</v>
      </c>
      <c r="S13" s="23">
        <f t="shared" si="1"/>
        <v>3546.64</v>
      </c>
      <c r="T13" s="23">
        <f t="shared" si="2"/>
        <v>3546.64</v>
      </c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28"/>
      <c r="DH13" s="28"/>
      <c r="DI13" s="28"/>
      <c r="DJ13" s="28"/>
      <c r="DK13" s="28"/>
      <c r="DL13" s="28"/>
      <c r="DM13" s="28"/>
      <c r="DN13" s="28"/>
      <c r="DO13" s="28"/>
      <c r="DP13" s="28"/>
      <c r="DQ13" s="28"/>
      <c r="DR13" s="28"/>
      <c r="DS13" s="28"/>
      <c r="DT13" s="28"/>
      <c r="DU13" s="28"/>
      <c r="DV13" s="28"/>
      <c r="DW13" s="28"/>
      <c r="DX13" s="28"/>
      <c r="DY13" s="28"/>
      <c r="DZ13" s="28"/>
      <c r="EA13" s="28"/>
      <c r="EB13" s="28"/>
      <c r="EC13" s="28"/>
      <c r="ED13" s="28"/>
      <c r="EE13" s="28"/>
      <c r="EF13" s="28"/>
      <c r="EG13" s="28"/>
      <c r="EH13" s="28"/>
      <c r="EI13" s="28"/>
      <c r="EJ13" s="28"/>
      <c r="EK13" s="28"/>
      <c r="EL13" s="28"/>
      <c r="EM13" s="28"/>
      <c r="EN13" s="28"/>
      <c r="EO13" s="28"/>
      <c r="EP13" s="28"/>
      <c r="EQ13" s="28"/>
      <c r="ER13" s="28"/>
      <c r="ES13" s="28"/>
      <c r="ET13" s="28"/>
      <c r="EU13" s="28"/>
      <c r="EV13" s="28"/>
      <c r="EW13" s="28"/>
      <c r="EX13" s="28"/>
      <c r="EY13" s="28"/>
      <c r="EZ13" s="28"/>
      <c r="FA13" s="28"/>
      <c r="FB13" s="28"/>
      <c r="FC13" s="28"/>
      <c r="FD13" s="28"/>
      <c r="FE13" s="28"/>
      <c r="FF13" s="28"/>
      <c r="FG13" s="28"/>
      <c r="FH13" s="28"/>
      <c r="FI13" s="28"/>
      <c r="FJ13" s="28"/>
      <c r="FK13" s="28"/>
      <c r="FL13" s="28"/>
      <c r="FM13" s="28"/>
      <c r="FN13" s="28"/>
      <c r="FO13" s="28"/>
      <c r="FP13" s="28"/>
      <c r="FQ13" s="28"/>
      <c r="FR13" s="28"/>
      <c r="FS13" s="28"/>
      <c r="FT13" s="28"/>
      <c r="FU13" s="28"/>
      <c r="FV13" s="28"/>
      <c r="FW13" s="28"/>
      <c r="FX13" s="28"/>
      <c r="FY13" s="28"/>
      <c r="FZ13" s="28"/>
      <c r="GA13" s="28"/>
      <c r="GB13" s="28"/>
      <c r="GC13" s="28"/>
      <c r="GD13" s="28"/>
      <c r="GE13" s="28"/>
      <c r="GF13" s="28"/>
      <c r="GG13" s="28"/>
      <c r="GH13" s="28"/>
      <c r="GI13" s="28"/>
      <c r="GJ13" s="28"/>
      <c r="GK13" s="28"/>
      <c r="GL13" s="28"/>
      <c r="GM13" s="28"/>
      <c r="GN13" s="28"/>
      <c r="GO13" s="28"/>
      <c r="GP13" s="28"/>
      <c r="GQ13" s="28"/>
      <c r="GR13" s="28"/>
      <c r="GS13" s="28"/>
      <c r="GT13" s="28"/>
      <c r="GU13" s="28"/>
      <c r="GV13" s="28"/>
      <c r="GW13" s="28"/>
      <c r="GX13" s="28"/>
      <c r="GY13" s="28"/>
      <c r="GZ13" s="28"/>
      <c r="HA13" s="28"/>
      <c r="HB13" s="28"/>
      <c r="HC13" s="28"/>
      <c r="HD13" s="28"/>
      <c r="HE13" s="28"/>
      <c r="HF13" s="28"/>
      <c r="HG13" s="28"/>
      <c r="HH13" s="28"/>
      <c r="HI13" s="28"/>
      <c r="HJ13" s="28"/>
      <c r="HK13" s="28"/>
      <c r="HL13" s="28"/>
      <c r="HM13" s="28"/>
      <c r="HN13" s="28"/>
      <c r="HO13" s="28"/>
      <c r="HP13" s="28"/>
      <c r="HQ13" s="28"/>
      <c r="HR13" s="28"/>
      <c r="HS13" s="28"/>
      <c r="HT13" s="28"/>
      <c r="HU13" s="28"/>
      <c r="HV13" s="28"/>
      <c r="HW13" s="28"/>
      <c r="HX13" s="28"/>
      <c r="HY13" s="28"/>
      <c r="HZ13" s="28"/>
      <c r="IA13" s="28"/>
      <c r="IB13" s="28"/>
      <c r="IC13" s="28"/>
    </row>
    <row r="14" spans="1:237" s="30" customFormat="1" ht="46.5" customHeight="1" x14ac:dyDescent="0.2">
      <c r="A14" s="27"/>
      <c r="B14" s="40">
        <v>10</v>
      </c>
      <c r="C14" s="53">
        <v>12</v>
      </c>
      <c r="D14" s="43" t="s">
        <v>32</v>
      </c>
      <c r="E14" s="54" t="s">
        <v>28</v>
      </c>
      <c r="F14" s="44" t="s">
        <v>25</v>
      </c>
      <c r="G14" s="50" t="s">
        <v>26</v>
      </c>
      <c r="H14" s="51" t="s">
        <v>27</v>
      </c>
      <c r="I14" s="51"/>
      <c r="J14" s="51"/>
      <c r="K14" s="51"/>
      <c r="L14" s="51"/>
      <c r="M14" s="51"/>
      <c r="N14" s="51"/>
      <c r="O14" s="51">
        <v>12</v>
      </c>
      <c r="P14" s="51"/>
      <c r="Q14" s="51">
        <f t="shared" si="0"/>
        <v>12</v>
      </c>
      <c r="R14" s="47">
        <v>762.5</v>
      </c>
      <c r="S14" s="41">
        <f t="shared" si="1"/>
        <v>9150</v>
      </c>
      <c r="T14" s="23">
        <f t="shared" si="2"/>
        <v>9150</v>
      </c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28"/>
      <c r="DH14" s="28"/>
      <c r="DI14" s="28"/>
      <c r="DJ14" s="28"/>
      <c r="DK14" s="28"/>
      <c r="DL14" s="28"/>
      <c r="DM14" s="28"/>
      <c r="DN14" s="28"/>
      <c r="DO14" s="28"/>
      <c r="DP14" s="28"/>
      <c r="DQ14" s="28"/>
      <c r="DR14" s="28"/>
      <c r="DS14" s="28"/>
      <c r="DT14" s="28"/>
      <c r="DU14" s="28"/>
      <c r="DV14" s="28"/>
      <c r="DW14" s="28"/>
      <c r="DX14" s="28"/>
      <c r="DY14" s="28"/>
      <c r="DZ14" s="28"/>
      <c r="EA14" s="28"/>
      <c r="EB14" s="28"/>
      <c r="EC14" s="28"/>
      <c r="ED14" s="28"/>
      <c r="EE14" s="28"/>
      <c r="EF14" s="28"/>
      <c r="EG14" s="28"/>
      <c r="EH14" s="28"/>
      <c r="EI14" s="28"/>
      <c r="EJ14" s="28"/>
      <c r="EK14" s="28"/>
      <c r="EL14" s="28"/>
      <c r="EM14" s="28"/>
      <c r="EN14" s="28"/>
      <c r="EO14" s="28"/>
      <c r="EP14" s="28"/>
      <c r="EQ14" s="28"/>
      <c r="ER14" s="28"/>
      <c r="ES14" s="28"/>
      <c r="ET14" s="28"/>
      <c r="EU14" s="28"/>
      <c r="EV14" s="28"/>
      <c r="EW14" s="28"/>
      <c r="EX14" s="28"/>
      <c r="EY14" s="28"/>
      <c r="EZ14" s="28"/>
      <c r="FA14" s="28"/>
      <c r="FB14" s="28"/>
      <c r="FC14" s="28"/>
      <c r="FD14" s="28"/>
      <c r="FE14" s="28"/>
      <c r="FF14" s="28"/>
      <c r="FG14" s="28"/>
      <c r="FH14" s="28"/>
      <c r="FI14" s="28"/>
      <c r="FJ14" s="28"/>
      <c r="FK14" s="28"/>
      <c r="FL14" s="28"/>
      <c r="FM14" s="28"/>
      <c r="FN14" s="28"/>
      <c r="FO14" s="28"/>
      <c r="FP14" s="28"/>
      <c r="FQ14" s="28"/>
      <c r="FR14" s="28"/>
      <c r="FS14" s="28"/>
      <c r="FT14" s="28"/>
      <c r="FU14" s="28"/>
      <c r="FV14" s="28"/>
      <c r="FW14" s="28"/>
      <c r="FX14" s="28"/>
      <c r="FY14" s="28"/>
      <c r="FZ14" s="28"/>
      <c r="GA14" s="28"/>
      <c r="GB14" s="28"/>
      <c r="GC14" s="28"/>
      <c r="GD14" s="28"/>
      <c r="GE14" s="28"/>
      <c r="GF14" s="28"/>
      <c r="GG14" s="28"/>
      <c r="GH14" s="28"/>
      <c r="GI14" s="28"/>
      <c r="GJ14" s="28"/>
      <c r="GK14" s="28"/>
      <c r="GL14" s="28"/>
      <c r="GM14" s="28"/>
      <c r="GN14" s="28"/>
      <c r="GO14" s="28"/>
      <c r="GP14" s="28"/>
      <c r="GQ14" s="28"/>
      <c r="GR14" s="28"/>
      <c r="GS14" s="28"/>
      <c r="GT14" s="28"/>
      <c r="GU14" s="28"/>
      <c r="GV14" s="28"/>
      <c r="GW14" s="28"/>
      <c r="GX14" s="28"/>
      <c r="GY14" s="28"/>
      <c r="GZ14" s="28"/>
      <c r="HA14" s="28"/>
      <c r="HB14" s="28"/>
      <c r="HC14" s="28"/>
      <c r="HD14" s="28"/>
      <c r="HE14" s="28"/>
      <c r="HF14" s="28"/>
      <c r="HG14" s="28"/>
      <c r="HH14" s="28"/>
      <c r="HI14" s="28"/>
      <c r="HJ14" s="28"/>
      <c r="HK14" s="28"/>
      <c r="HL14" s="28"/>
      <c r="HM14" s="28"/>
      <c r="HN14" s="28"/>
      <c r="HO14" s="28"/>
      <c r="HP14" s="28"/>
      <c r="HQ14" s="28"/>
      <c r="HR14" s="28"/>
      <c r="HS14" s="28"/>
      <c r="HT14" s="28"/>
      <c r="HU14" s="28"/>
      <c r="HV14" s="28"/>
      <c r="HW14" s="28"/>
      <c r="HX14" s="28"/>
      <c r="HY14" s="28"/>
      <c r="HZ14" s="28"/>
      <c r="IA14" s="28"/>
      <c r="IB14" s="28"/>
      <c r="IC14" s="28"/>
    </row>
    <row r="15" spans="1:237" s="30" customFormat="1" ht="63" x14ac:dyDescent="0.2">
      <c r="A15" s="27"/>
      <c r="B15" s="42">
        <v>11</v>
      </c>
      <c r="C15" s="42">
        <v>13</v>
      </c>
      <c r="D15" s="56" t="s">
        <v>39</v>
      </c>
      <c r="E15" s="57" t="s">
        <v>28</v>
      </c>
      <c r="F15" s="57" t="s">
        <v>25</v>
      </c>
      <c r="G15" s="58" t="s">
        <v>26</v>
      </c>
      <c r="H15" s="59" t="s">
        <v>27</v>
      </c>
      <c r="I15" s="60"/>
      <c r="J15" s="60"/>
      <c r="K15" s="59"/>
      <c r="L15" s="60"/>
      <c r="M15" s="60"/>
      <c r="N15" s="61"/>
      <c r="O15" s="62"/>
      <c r="P15" s="60">
        <v>10</v>
      </c>
      <c r="Q15" s="59">
        <f t="shared" si="0"/>
        <v>10</v>
      </c>
      <c r="R15" s="64">
        <v>316.66000000000003</v>
      </c>
      <c r="S15" s="63">
        <f t="shared" si="1"/>
        <v>3166.6000000000004</v>
      </c>
      <c r="T15" s="23">
        <f t="shared" si="2"/>
        <v>3166.6000000000004</v>
      </c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28"/>
      <c r="DH15" s="28"/>
      <c r="DI15" s="28"/>
      <c r="DJ15" s="28"/>
      <c r="DK15" s="28"/>
      <c r="DL15" s="28"/>
      <c r="DM15" s="28"/>
      <c r="DN15" s="28"/>
      <c r="DO15" s="28"/>
      <c r="DP15" s="28"/>
      <c r="DQ15" s="28"/>
      <c r="DR15" s="28"/>
      <c r="DS15" s="28"/>
      <c r="DT15" s="28"/>
      <c r="DU15" s="28"/>
      <c r="DV15" s="28"/>
      <c r="DW15" s="28"/>
      <c r="DX15" s="28"/>
      <c r="DY15" s="28"/>
      <c r="DZ15" s="28"/>
      <c r="EA15" s="28"/>
      <c r="EB15" s="28"/>
      <c r="EC15" s="28"/>
      <c r="ED15" s="28"/>
      <c r="EE15" s="28"/>
      <c r="EF15" s="28"/>
      <c r="EG15" s="28"/>
      <c r="EH15" s="28"/>
      <c r="EI15" s="28"/>
      <c r="EJ15" s="28"/>
      <c r="EK15" s="28"/>
      <c r="EL15" s="28"/>
      <c r="EM15" s="28"/>
      <c r="EN15" s="28"/>
      <c r="EO15" s="28"/>
      <c r="EP15" s="28"/>
      <c r="EQ15" s="28"/>
      <c r="ER15" s="28"/>
      <c r="ES15" s="28"/>
      <c r="ET15" s="28"/>
      <c r="EU15" s="28"/>
      <c r="EV15" s="28"/>
      <c r="EW15" s="28"/>
      <c r="EX15" s="28"/>
      <c r="EY15" s="28"/>
      <c r="EZ15" s="28"/>
      <c r="FA15" s="28"/>
      <c r="FB15" s="28"/>
      <c r="FC15" s="28"/>
      <c r="FD15" s="28"/>
      <c r="FE15" s="28"/>
      <c r="FF15" s="28"/>
      <c r="FG15" s="28"/>
      <c r="FH15" s="28"/>
      <c r="FI15" s="28"/>
      <c r="FJ15" s="28"/>
      <c r="FK15" s="28"/>
      <c r="FL15" s="28"/>
      <c r="FM15" s="28"/>
      <c r="FN15" s="28"/>
      <c r="FO15" s="28"/>
      <c r="FP15" s="28"/>
      <c r="FQ15" s="28"/>
      <c r="FR15" s="28"/>
      <c r="FS15" s="28"/>
      <c r="FT15" s="28"/>
      <c r="FU15" s="28"/>
      <c r="FV15" s="28"/>
      <c r="FW15" s="28"/>
      <c r="FX15" s="28"/>
      <c r="FY15" s="28"/>
      <c r="FZ15" s="28"/>
      <c r="GA15" s="28"/>
      <c r="GB15" s="28"/>
      <c r="GC15" s="28"/>
      <c r="GD15" s="28"/>
      <c r="GE15" s="28"/>
      <c r="GF15" s="28"/>
      <c r="GG15" s="28"/>
      <c r="GH15" s="28"/>
      <c r="GI15" s="28"/>
      <c r="GJ15" s="28"/>
      <c r="GK15" s="28"/>
      <c r="GL15" s="28"/>
      <c r="GM15" s="28"/>
      <c r="GN15" s="28"/>
      <c r="GO15" s="28"/>
      <c r="GP15" s="28"/>
      <c r="GQ15" s="28"/>
      <c r="GR15" s="28"/>
      <c r="GS15" s="28"/>
      <c r="GT15" s="28"/>
      <c r="GU15" s="28"/>
      <c r="GV15" s="28"/>
      <c r="GW15" s="28"/>
      <c r="GX15" s="28"/>
      <c r="GY15" s="28"/>
      <c r="GZ15" s="28"/>
      <c r="HA15" s="28"/>
      <c r="HB15" s="28"/>
      <c r="HC15" s="28"/>
      <c r="HD15" s="28"/>
      <c r="HE15" s="28"/>
      <c r="HF15" s="28"/>
      <c r="HG15" s="28"/>
      <c r="HH15" s="28"/>
      <c r="HI15" s="28"/>
      <c r="HJ15" s="28"/>
      <c r="HK15" s="28"/>
      <c r="HL15" s="28"/>
      <c r="HM15" s="28"/>
      <c r="HN15" s="28"/>
      <c r="HO15" s="28"/>
      <c r="HP15" s="28"/>
      <c r="HQ15" s="28"/>
      <c r="HR15" s="28"/>
      <c r="HS15" s="28"/>
      <c r="HT15" s="28"/>
      <c r="HU15" s="28"/>
      <c r="HV15" s="28"/>
      <c r="HW15" s="28"/>
      <c r="HX15" s="28"/>
      <c r="HY15" s="28"/>
      <c r="HZ15" s="28"/>
      <c r="IA15" s="28"/>
      <c r="IB15" s="28"/>
      <c r="IC15" s="28"/>
    </row>
    <row r="16" spans="1:237" ht="18" customHeight="1" thickBot="1" x14ac:dyDescent="0.3">
      <c r="D16" s="4"/>
      <c r="R16" s="8"/>
      <c r="S16" s="9" t="s">
        <v>38</v>
      </c>
      <c r="T16" s="10">
        <f>SUM(T3:T15)</f>
        <v>307268.07</v>
      </c>
    </row>
    <row r="17" spans="3:11" x14ac:dyDescent="0.2">
      <c r="C17" s="15"/>
      <c r="D17" s="15"/>
      <c r="E17" s="15"/>
      <c r="F17" s="15"/>
      <c r="G17" s="15"/>
      <c r="H17" s="15"/>
      <c r="I17" s="15"/>
      <c r="J17" s="15"/>
      <c r="K17" s="15"/>
    </row>
    <row r="18" spans="3:11" ht="66.75" customHeight="1" x14ac:dyDescent="0.2">
      <c r="D18" s="70" t="s">
        <v>24</v>
      </c>
      <c r="E18" s="70"/>
      <c r="F18" s="70"/>
      <c r="G18" s="70"/>
    </row>
  </sheetData>
  <mergeCells count="6">
    <mergeCell ref="B1:T1"/>
    <mergeCell ref="D18:G18"/>
    <mergeCell ref="B4:B5"/>
    <mergeCell ref="B10:B11"/>
    <mergeCell ref="T4:T5"/>
    <mergeCell ref="T10:T11"/>
  </mergeCells>
  <phoneticPr fontId="3" type="noConversion"/>
  <pageMargins left="1" right="1" top="1" bottom="1" header="0.5" footer="0.5"/>
  <pageSetup paperSize="9" scale="28" orientation="landscape" r:id="rId1"/>
  <headerFooter alignWithMargins="0"/>
  <ignoredErrors>
    <ignoredError sqref="F3:F5 F6:H6 F7:H7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131132-CDAD-4160-83F6-EFC7E05647A0}">
  <sheetPr>
    <pageSetUpPr fitToPage="1"/>
  </sheetPr>
  <dimension ref="A1:ID18"/>
  <sheetViews>
    <sheetView topLeftCell="B1" zoomScale="90" zoomScaleNormal="90" workbookViewId="0">
      <selection activeCell="D8" sqref="D8"/>
    </sheetView>
  </sheetViews>
  <sheetFormatPr defaultColWidth="9.140625" defaultRowHeight="12.75" x14ac:dyDescent="0.2"/>
  <cols>
    <col min="1" max="1" width="4.140625" style="1" hidden="1" customWidth="1"/>
    <col min="2" max="2" width="7.5703125" style="14" customWidth="1"/>
    <col min="3" max="3" width="6.7109375" style="14" customWidth="1"/>
    <col min="4" max="4" width="58.28515625" style="96" customWidth="1"/>
    <col min="5" max="5" width="58.28515625" style="14" customWidth="1"/>
    <col min="6" max="6" width="9.140625" style="14" bestFit="1" customWidth="1"/>
    <col min="7" max="7" width="13.7109375" style="14" bestFit="1" customWidth="1"/>
    <col min="8" max="8" width="12.42578125" style="14" bestFit="1" customWidth="1"/>
    <col min="9" max="9" width="11" style="14" customWidth="1"/>
    <col min="10" max="10" width="5.5703125" style="14" customWidth="1"/>
    <col min="11" max="11" width="4.42578125" style="14" customWidth="1"/>
    <col min="12" max="14" width="4.140625" style="14" customWidth="1"/>
    <col min="15" max="16" width="5.5703125" style="14" customWidth="1"/>
    <col min="17" max="17" width="4.140625" style="14" customWidth="1"/>
    <col min="18" max="18" width="5.5703125" style="14" bestFit="1" customWidth="1"/>
    <col min="19" max="19" width="9.7109375" style="14" bestFit="1" customWidth="1"/>
    <col min="20" max="20" width="11.85546875" style="14" bestFit="1" customWidth="1"/>
    <col min="21" max="21" width="16.140625" style="14" customWidth="1"/>
    <col min="22" max="238" width="9.140625" style="28"/>
    <col min="239" max="16384" width="9.140625" style="14"/>
  </cols>
  <sheetData>
    <row r="1" spans="1:21" ht="21" x14ac:dyDescent="0.2">
      <c r="A1" s="5"/>
      <c r="B1" s="67" t="s">
        <v>44</v>
      </c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9"/>
    </row>
    <row r="2" spans="1:21" ht="90.75" customHeight="1" x14ac:dyDescent="0.2">
      <c r="A2" s="6"/>
      <c r="B2" s="36" t="s">
        <v>0</v>
      </c>
      <c r="C2" s="11" t="s">
        <v>1</v>
      </c>
      <c r="D2" s="77" t="s">
        <v>41</v>
      </c>
      <c r="E2" s="12" t="s">
        <v>2</v>
      </c>
      <c r="F2" s="11" t="s">
        <v>3</v>
      </c>
      <c r="G2" s="13" t="s">
        <v>4</v>
      </c>
      <c r="H2" s="13" t="s">
        <v>5</v>
      </c>
      <c r="I2" s="11" t="s">
        <v>6</v>
      </c>
      <c r="J2" s="65" t="s">
        <v>30</v>
      </c>
      <c r="K2" s="65" t="s">
        <v>7</v>
      </c>
      <c r="L2" s="65" t="s">
        <v>8</v>
      </c>
      <c r="M2" s="65" t="s">
        <v>9</v>
      </c>
      <c r="N2" s="65" t="s">
        <v>10</v>
      </c>
      <c r="O2" s="65" t="s">
        <v>11</v>
      </c>
      <c r="P2" s="65" t="s">
        <v>12</v>
      </c>
      <c r="Q2" s="65" t="s">
        <v>13</v>
      </c>
      <c r="R2" s="11" t="s">
        <v>14</v>
      </c>
      <c r="S2" s="29" t="s">
        <v>15</v>
      </c>
      <c r="T2" s="29" t="s">
        <v>16</v>
      </c>
      <c r="U2" s="37" t="s">
        <v>17</v>
      </c>
    </row>
    <row r="3" spans="1:21" s="28" customFormat="1" ht="47.25" x14ac:dyDescent="0.2">
      <c r="A3" s="7">
        <v>1</v>
      </c>
      <c r="B3" s="97">
        <v>1</v>
      </c>
      <c r="C3" s="97">
        <v>1</v>
      </c>
      <c r="D3" s="125" t="s">
        <v>42</v>
      </c>
      <c r="E3" s="98" t="s">
        <v>21</v>
      </c>
      <c r="F3" s="99" t="s">
        <v>28</v>
      </c>
      <c r="G3" s="99" t="s">
        <v>25</v>
      </c>
      <c r="H3" s="100" t="s">
        <v>26</v>
      </c>
      <c r="I3" s="101" t="s">
        <v>27</v>
      </c>
      <c r="J3" s="101">
        <v>15</v>
      </c>
      <c r="K3" s="101">
        <v>10</v>
      </c>
      <c r="L3" s="101">
        <v>10</v>
      </c>
      <c r="M3" s="101"/>
      <c r="N3" s="102">
        <v>1</v>
      </c>
      <c r="O3" s="101">
        <v>20</v>
      </c>
      <c r="P3" s="101"/>
      <c r="Q3" s="101"/>
      <c r="R3" s="101">
        <f t="shared" ref="R3:R15" si="0">SUM(J3:Q3)</f>
        <v>56</v>
      </c>
      <c r="S3" s="103"/>
      <c r="T3" s="104">
        <f t="shared" ref="T3:T15" si="1">R3*S3</f>
        <v>0</v>
      </c>
      <c r="U3" s="105">
        <f>SUM(T3)</f>
        <v>0</v>
      </c>
    </row>
    <row r="4" spans="1:21" s="28" customFormat="1" ht="31.5" x14ac:dyDescent="0.2">
      <c r="A4" s="7">
        <v>1</v>
      </c>
      <c r="B4" s="106">
        <v>2</v>
      </c>
      <c r="C4" s="97">
        <v>2</v>
      </c>
      <c r="D4" s="128" t="s">
        <v>42</v>
      </c>
      <c r="E4" s="98" t="s">
        <v>18</v>
      </c>
      <c r="F4" s="99" t="s">
        <v>29</v>
      </c>
      <c r="G4" s="99" t="s">
        <v>25</v>
      </c>
      <c r="H4" s="100" t="s">
        <v>26</v>
      </c>
      <c r="I4" s="101" t="s">
        <v>27</v>
      </c>
      <c r="J4" s="101">
        <v>1</v>
      </c>
      <c r="K4" s="101">
        <v>4</v>
      </c>
      <c r="L4" s="101">
        <v>2</v>
      </c>
      <c r="M4" s="101">
        <v>1</v>
      </c>
      <c r="N4" s="101">
        <v>1</v>
      </c>
      <c r="O4" s="101">
        <v>6</v>
      </c>
      <c r="P4" s="101"/>
      <c r="Q4" s="101"/>
      <c r="R4" s="101">
        <f t="shared" si="0"/>
        <v>15</v>
      </c>
      <c r="S4" s="103"/>
      <c r="T4" s="104">
        <f t="shared" si="1"/>
        <v>0</v>
      </c>
      <c r="U4" s="107">
        <f>SUM(T4:T5)</f>
        <v>0</v>
      </c>
    </row>
    <row r="5" spans="1:21" s="28" customFormat="1" ht="21" x14ac:dyDescent="0.2">
      <c r="A5" s="7"/>
      <c r="B5" s="108"/>
      <c r="C5" s="97">
        <v>3</v>
      </c>
      <c r="D5" s="128"/>
      <c r="E5" s="98" t="s">
        <v>19</v>
      </c>
      <c r="F5" s="99" t="s">
        <v>3</v>
      </c>
      <c r="G5" s="99" t="s">
        <v>25</v>
      </c>
      <c r="H5" s="100" t="s">
        <v>31</v>
      </c>
      <c r="I5" s="101" t="s">
        <v>27</v>
      </c>
      <c r="J5" s="101">
        <v>2000</v>
      </c>
      <c r="K5" s="101">
        <v>300</v>
      </c>
      <c r="L5" s="101">
        <v>2</v>
      </c>
      <c r="M5" s="101">
        <v>50</v>
      </c>
      <c r="N5" s="101">
        <v>400</v>
      </c>
      <c r="O5" s="101">
        <v>2000</v>
      </c>
      <c r="P5" s="101"/>
      <c r="Q5" s="101"/>
      <c r="R5" s="101">
        <f t="shared" si="0"/>
        <v>4752</v>
      </c>
      <c r="S5" s="103"/>
      <c r="T5" s="104">
        <f t="shared" si="1"/>
        <v>0</v>
      </c>
      <c r="U5" s="109"/>
    </row>
    <row r="6" spans="1:21" s="28" customFormat="1" ht="47.25" x14ac:dyDescent="0.2">
      <c r="A6" s="7"/>
      <c r="B6" s="97">
        <v>3</v>
      </c>
      <c r="C6" s="97">
        <v>4</v>
      </c>
      <c r="D6" s="125" t="s">
        <v>42</v>
      </c>
      <c r="E6" s="98" t="s">
        <v>22</v>
      </c>
      <c r="F6" s="99" t="s">
        <v>28</v>
      </c>
      <c r="G6" s="99" t="s">
        <v>25</v>
      </c>
      <c r="H6" s="100" t="s">
        <v>26</v>
      </c>
      <c r="I6" s="101" t="s">
        <v>27</v>
      </c>
      <c r="J6" s="101">
        <v>15</v>
      </c>
      <c r="K6" s="101">
        <v>2</v>
      </c>
      <c r="L6" s="101">
        <v>3</v>
      </c>
      <c r="M6" s="101"/>
      <c r="N6" s="101">
        <v>1</v>
      </c>
      <c r="O6" s="101">
        <v>2</v>
      </c>
      <c r="P6" s="101"/>
      <c r="Q6" s="101"/>
      <c r="R6" s="101">
        <f t="shared" si="0"/>
        <v>23</v>
      </c>
      <c r="S6" s="103"/>
      <c r="T6" s="104">
        <f t="shared" si="1"/>
        <v>0</v>
      </c>
      <c r="U6" s="105">
        <f t="shared" ref="U6:U15" si="2">SUM(T6)</f>
        <v>0</v>
      </c>
    </row>
    <row r="7" spans="1:21" s="28" customFormat="1" ht="47.25" x14ac:dyDescent="0.2">
      <c r="A7" s="7"/>
      <c r="B7" s="97">
        <v>4</v>
      </c>
      <c r="C7" s="97">
        <v>5</v>
      </c>
      <c r="D7" s="125" t="s">
        <v>42</v>
      </c>
      <c r="E7" s="98" t="s">
        <v>23</v>
      </c>
      <c r="F7" s="99" t="s">
        <v>28</v>
      </c>
      <c r="G7" s="99" t="s">
        <v>25</v>
      </c>
      <c r="H7" s="100" t="s">
        <v>26</v>
      </c>
      <c r="I7" s="110" t="s">
        <v>27</v>
      </c>
      <c r="J7" s="110">
        <v>10</v>
      </c>
      <c r="K7" s="110">
        <v>2</v>
      </c>
      <c r="L7" s="110">
        <v>3</v>
      </c>
      <c r="M7" s="110"/>
      <c r="N7" s="110">
        <v>1</v>
      </c>
      <c r="O7" s="110">
        <v>10</v>
      </c>
      <c r="P7" s="110"/>
      <c r="Q7" s="110"/>
      <c r="R7" s="110">
        <f t="shared" si="0"/>
        <v>26</v>
      </c>
      <c r="S7" s="103"/>
      <c r="T7" s="104">
        <f t="shared" si="1"/>
        <v>0</v>
      </c>
      <c r="U7" s="105">
        <f t="shared" si="2"/>
        <v>0</v>
      </c>
    </row>
    <row r="8" spans="1:21" s="28" customFormat="1" ht="47.25" x14ac:dyDescent="0.2">
      <c r="A8" s="7"/>
      <c r="B8" s="78">
        <v>5</v>
      </c>
      <c r="C8" s="83">
        <v>6</v>
      </c>
      <c r="D8" s="129" t="s">
        <v>43</v>
      </c>
      <c r="E8" s="84" t="s">
        <v>20</v>
      </c>
      <c r="F8" s="85" t="s">
        <v>28</v>
      </c>
      <c r="G8" s="80" t="s">
        <v>25</v>
      </c>
      <c r="H8" s="86" t="s">
        <v>26</v>
      </c>
      <c r="I8" s="87" t="s">
        <v>27</v>
      </c>
      <c r="J8" s="87">
        <v>264</v>
      </c>
      <c r="K8" s="87">
        <v>2</v>
      </c>
      <c r="L8" s="87">
        <v>10</v>
      </c>
      <c r="M8" s="87"/>
      <c r="N8" s="87">
        <v>10</v>
      </c>
      <c r="O8" s="87">
        <v>5</v>
      </c>
      <c r="P8" s="87"/>
      <c r="Q8" s="87"/>
      <c r="R8" s="87">
        <f t="shared" si="0"/>
        <v>291</v>
      </c>
      <c r="S8" s="81">
        <v>750</v>
      </c>
      <c r="T8" s="82">
        <f t="shared" si="1"/>
        <v>218250</v>
      </c>
      <c r="U8" s="82">
        <f t="shared" si="2"/>
        <v>218250</v>
      </c>
    </row>
    <row r="9" spans="1:21" s="28" customFormat="1" ht="47.25" x14ac:dyDescent="0.2">
      <c r="A9" s="88"/>
      <c r="B9" s="97">
        <v>6</v>
      </c>
      <c r="C9" s="97">
        <v>7</v>
      </c>
      <c r="D9" s="125" t="s">
        <v>42</v>
      </c>
      <c r="E9" s="98" t="s">
        <v>33</v>
      </c>
      <c r="F9" s="99" t="s">
        <v>28</v>
      </c>
      <c r="G9" s="99" t="s">
        <v>25</v>
      </c>
      <c r="H9" s="111" t="s">
        <v>26</v>
      </c>
      <c r="I9" s="112" t="s">
        <v>27</v>
      </c>
      <c r="J9" s="112"/>
      <c r="K9" s="112"/>
      <c r="L9" s="112"/>
      <c r="M9" s="112"/>
      <c r="N9" s="113"/>
      <c r="O9" s="112"/>
      <c r="P9" s="112">
        <v>5</v>
      </c>
      <c r="Q9" s="112"/>
      <c r="R9" s="112">
        <f t="shared" si="0"/>
        <v>5</v>
      </c>
      <c r="S9" s="103"/>
      <c r="T9" s="105">
        <f t="shared" si="1"/>
        <v>0</v>
      </c>
      <c r="U9" s="105">
        <f t="shared" si="2"/>
        <v>0</v>
      </c>
    </row>
    <row r="10" spans="1:21" s="28" customFormat="1" ht="31.5" x14ac:dyDescent="0.2">
      <c r="A10" s="88"/>
      <c r="B10" s="106">
        <v>7</v>
      </c>
      <c r="C10" s="97">
        <v>8</v>
      </c>
      <c r="D10" s="126" t="s">
        <v>42</v>
      </c>
      <c r="E10" s="98" t="s">
        <v>34</v>
      </c>
      <c r="F10" s="99" t="s">
        <v>29</v>
      </c>
      <c r="G10" s="99" t="s">
        <v>25</v>
      </c>
      <c r="H10" s="111" t="s">
        <v>26</v>
      </c>
      <c r="I10" s="112" t="s">
        <v>27</v>
      </c>
      <c r="J10" s="112"/>
      <c r="K10" s="112"/>
      <c r="L10" s="112"/>
      <c r="M10" s="112"/>
      <c r="N10" s="112"/>
      <c r="O10" s="112"/>
      <c r="P10" s="112">
        <v>4</v>
      </c>
      <c r="Q10" s="112"/>
      <c r="R10" s="112">
        <f t="shared" si="0"/>
        <v>4</v>
      </c>
      <c r="S10" s="103"/>
      <c r="T10" s="105">
        <f t="shared" si="1"/>
        <v>0</v>
      </c>
      <c r="U10" s="107">
        <f>SUM(T10:T11)</f>
        <v>0</v>
      </c>
    </row>
    <row r="11" spans="1:21" s="28" customFormat="1" ht="31.5" x14ac:dyDescent="0.2">
      <c r="A11" s="88"/>
      <c r="B11" s="108"/>
      <c r="C11" s="114">
        <v>9</v>
      </c>
      <c r="D11" s="127"/>
      <c r="E11" s="98" t="s">
        <v>35</v>
      </c>
      <c r="F11" s="99" t="s">
        <v>3</v>
      </c>
      <c r="G11" s="99" t="s">
        <v>25</v>
      </c>
      <c r="H11" s="111" t="s">
        <v>31</v>
      </c>
      <c r="I11" s="112" t="s">
        <v>27</v>
      </c>
      <c r="J11" s="112"/>
      <c r="K11" s="112"/>
      <c r="L11" s="112"/>
      <c r="M11" s="112"/>
      <c r="N11" s="112"/>
      <c r="O11" s="112"/>
      <c r="P11" s="112">
        <v>2000</v>
      </c>
      <c r="Q11" s="112"/>
      <c r="R11" s="112">
        <f t="shared" si="0"/>
        <v>2000</v>
      </c>
      <c r="S11" s="103"/>
      <c r="T11" s="105">
        <f t="shared" si="1"/>
        <v>0</v>
      </c>
      <c r="U11" s="109"/>
    </row>
    <row r="12" spans="1:21" s="28" customFormat="1" ht="47.25" x14ac:dyDescent="0.2">
      <c r="A12" s="88"/>
      <c r="B12" s="97">
        <v>8</v>
      </c>
      <c r="C12" s="97">
        <v>10</v>
      </c>
      <c r="D12" s="125" t="s">
        <v>42</v>
      </c>
      <c r="E12" s="98" t="s">
        <v>36</v>
      </c>
      <c r="F12" s="99" t="s">
        <v>28</v>
      </c>
      <c r="G12" s="99" t="s">
        <v>25</v>
      </c>
      <c r="H12" s="111" t="s">
        <v>26</v>
      </c>
      <c r="I12" s="112" t="s">
        <v>27</v>
      </c>
      <c r="J12" s="112"/>
      <c r="K12" s="112"/>
      <c r="L12" s="112"/>
      <c r="M12" s="112"/>
      <c r="N12" s="112"/>
      <c r="O12" s="112"/>
      <c r="P12" s="112">
        <v>2</v>
      </c>
      <c r="Q12" s="112"/>
      <c r="R12" s="112">
        <f t="shared" si="0"/>
        <v>2</v>
      </c>
      <c r="S12" s="103"/>
      <c r="T12" s="105">
        <f t="shared" si="1"/>
        <v>0</v>
      </c>
      <c r="U12" s="105">
        <f t="shared" si="2"/>
        <v>0</v>
      </c>
    </row>
    <row r="13" spans="1:21" s="28" customFormat="1" ht="47.25" x14ac:dyDescent="0.2">
      <c r="A13" s="88"/>
      <c r="B13" s="97">
        <v>9</v>
      </c>
      <c r="C13" s="97">
        <v>11</v>
      </c>
      <c r="D13" s="125" t="s">
        <v>42</v>
      </c>
      <c r="E13" s="98" t="s">
        <v>37</v>
      </c>
      <c r="F13" s="99" t="s">
        <v>28</v>
      </c>
      <c r="G13" s="99" t="s">
        <v>25</v>
      </c>
      <c r="H13" s="111" t="s">
        <v>26</v>
      </c>
      <c r="I13" s="112" t="s">
        <v>27</v>
      </c>
      <c r="J13" s="112"/>
      <c r="K13" s="112"/>
      <c r="L13" s="112"/>
      <c r="M13" s="112"/>
      <c r="N13" s="112"/>
      <c r="O13" s="112"/>
      <c r="P13" s="112">
        <v>8</v>
      </c>
      <c r="Q13" s="112"/>
      <c r="R13" s="112">
        <f t="shared" si="0"/>
        <v>8</v>
      </c>
      <c r="S13" s="103"/>
      <c r="T13" s="105">
        <f t="shared" si="1"/>
        <v>0</v>
      </c>
      <c r="U13" s="105">
        <f t="shared" si="2"/>
        <v>0</v>
      </c>
    </row>
    <row r="14" spans="1:21" s="28" customFormat="1" ht="46.5" customHeight="1" x14ac:dyDescent="0.2">
      <c r="A14" s="88"/>
      <c r="B14" s="97">
        <v>10</v>
      </c>
      <c r="C14" s="114">
        <v>12</v>
      </c>
      <c r="D14" s="125" t="s">
        <v>42</v>
      </c>
      <c r="E14" s="98" t="s">
        <v>32</v>
      </c>
      <c r="F14" s="115" t="s">
        <v>28</v>
      </c>
      <c r="G14" s="99" t="s">
        <v>25</v>
      </c>
      <c r="H14" s="111" t="s">
        <v>26</v>
      </c>
      <c r="I14" s="112" t="s">
        <v>27</v>
      </c>
      <c r="J14" s="112"/>
      <c r="K14" s="112"/>
      <c r="L14" s="112"/>
      <c r="M14" s="112"/>
      <c r="N14" s="112"/>
      <c r="O14" s="112"/>
      <c r="P14" s="112">
        <v>12</v>
      </c>
      <c r="Q14" s="112"/>
      <c r="R14" s="112">
        <f t="shared" si="0"/>
        <v>12</v>
      </c>
      <c r="S14" s="103"/>
      <c r="T14" s="105">
        <f t="shared" si="1"/>
        <v>0</v>
      </c>
      <c r="U14" s="105">
        <f t="shared" si="2"/>
        <v>0</v>
      </c>
    </row>
    <row r="15" spans="1:21" s="28" customFormat="1" ht="63" x14ac:dyDescent="0.2">
      <c r="A15" s="88"/>
      <c r="B15" s="97">
        <v>11</v>
      </c>
      <c r="C15" s="97">
        <v>13</v>
      </c>
      <c r="D15" s="125" t="s">
        <v>42</v>
      </c>
      <c r="E15" s="116" t="s">
        <v>39</v>
      </c>
      <c r="F15" s="117" t="s">
        <v>28</v>
      </c>
      <c r="G15" s="117" t="s">
        <v>25</v>
      </c>
      <c r="H15" s="118" t="s">
        <v>26</v>
      </c>
      <c r="I15" s="119" t="s">
        <v>27</v>
      </c>
      <c r="J15" s="120"/>
      <c r="K15" s="120"/>
      <c r="L15" s="119"/>
      <c r="M15" s="120"/>
      <c r="N15" s="120"/>
      <c r="O15" s="121"/>
      <c r="P15" s="122"/>
      <c r="Q15" s="120">
        <v>10</v>
      </c>
      <c r="R15" s="119">
        <f t="shared" si="0"/>
        <v>10</v>
      </c>
      <c r="S15" s="123"/>
      <c r="T15" s="124">
        <f t="shared" si="1"/>
        <v>0</v>
      </c>
      <c r="U15" s="105">
        <f t="shared" si="2"/>
        <v>0</v>
      </c>
    </row>
    <row r="16" spans="1:21" s="28" customFormat="1" ht="18" customHeight="1" thickBot="1" x14ac:dyDescent="0.3">
      <c r="A16" s="89"/>
      <c r="D16" s="94"/>
      <c r="E16" s="90"/>
      <c r="S16" s="91"/>
      <c r="T16" s="92" t="s">
        <v>38</v>
      </c>
      <c r="U16" s="93">
        <f>SUM(U3:U15)</f>
        <v>218250</v>
      </c>
    </row>
    <row r="17" spans="3:12" x14ac:dyDescent="0.2">
      <c r="C17" s="15"/>
      <c r="D17" s="95"/>
      <c r="E17" s="15"/>
      <c r="F17" s="15"/>
      <c r="G17" s="15"/>
      <c r="H17" s="15"/>
      <c r="I17" s="15"/>
      <c r="J17" s="15"/>
      <c r="K17" s="15"/>
      <c r="L17" s="15"/>
    </row>
    <row r="18" spans="3:12" ht="66.75" customHeight="1" x14ac:dyDescent="0.2">
      <c r="D18" s="66"/>
      <c r="E18" s="70" t="s">
        <v>24</v>
      </c>
      <c r="F18" s="70"/>
      <c r="G18" s="70"/>
      <c r="H18" s="70"/>
    </row>
  </sheetData>
  <mergeCells count="8">
    <mergeCell ref="B1:U1"/>
    <mergeCell ref="B4:B5"/>
    <mergeCell ref="U4:U5"/>
    <mergeCell ref="B10:B11"/>
    <mergeCell ref="U10:U11"/>
    <mergeCell ref="E18:H18"/>
    <mergeCell ref="D4:D5"/>
    <mergeCell ref="D10:D11"/>
  </mergeCells>
  <pageMargins left="1" right="1" top="1" bottom="1" header="0.5" footer="0.5"/>
  <pageSetup paperSize="9" scale="2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C0AA28-4797-4C54-BDFB-6660A21B20C9}">
  <sheetPr>
    <pageSetUpPr fitToPage="1"/>
  </sheetPr>
  <dimension ref="A1:ID18"/>
  <sheetViews>
    <sheetView tabSelected="1" topLeftCell="B1" zoomScale="90" zoomScaleNormal="90" workbookViewId="0">
      <selection activeCell="E29" sqref="E29"/>
    </sheetView>
  </sheetViews>
  <sheetFormatPr defaultColWidth="9.140625" defaultRowHeight="12.75" x14ac:dyDescent="0.2"/>
  <cols>
    <col min="1" max="1" width="4.140625" style="1" hidden="1" customWidth="1"/>
    <col min="2" max="2" width="7.5703125" style="14" customWidth="1"/>
    <col min="3" max="3" width="6.7109375" style="14" customWidth="1"/>
    <col min="4" max="4" width="58.28515625" style="96" customWidth="1"/>
    <col min="5" max="5" width="58.28515625" style="14" customWidth="1"/>
    <col min="6" max="6" width="9.140625" style="14" bestFit="1" customWidth="1"/>
    <col min="7" max="7" width="13.7109375" style="14" bestFit="1" customWidth="1"/>
    <col min="8" max="8" width="12.42578125" style="14" bestFit="1" customWidth="1"/>
    <col min="9" max="9" width="11" style="14" customWidth="1"/>
    <col min="10" max="10" width="5.5703125" style="14" customWidth="1"/>
    <col min="11" max="11" width="4.42578125" style="14" customWidth="1"/>
    <col min="12" max="14" width="4.140625" style="14" customWidth="1"/>
    <col min="15" max="16" width="5.5703125" style="14" customWidth="1"/>
    <col min="17" max="17" width="4.140625" style="14" customWidth="1"/>
    <col min="18" max="18" width="5.5703125" style="14" bestFit="1" customWidth="1"/>
    <col min="19" max="19" width="9.7109375" style="14" bestFit="1" customWidth="1"/>
    <col min="20" max="20" width="11.85546875" style="14" bestFit="1" customWidth="1"/>
    <col min="21" max="21" width="16.140625" style="14" customWidth="1"/>
    <col min="22" max="238" width="9.140625" style="28"/>
    <col min="239" max="16384" width="9.140625" style="14"/>
  </cols>
  <sheetData>
    <row r="1" spans="1:21" ht="21" x14ac:dyDescent="0.2">
      <c r="A1" s="5"/>
      <c r="B1" s="135" t="s">
        <v>44</v>
      </c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69"/>
    </row>
    <row r="2" spans="1:21" ht="90.75" customHeight="1" x14ac:dyDescent="0.2">
      <c r="A2" s="6"/>
      <c r="B2" s="144" t="s">
        <v>0</v>
      </c>
      <c r="C2" s="144" t="s">
        <v>1</v>
      </c>
      <c r="D2" s="145" t="s">
        <v>41</v>
      </c>
      <c r="E2" s="145" t="s">
        <v>2</v>
      </c>
      <c r="F2" s="144" t="s">
        <v>3</v>
      </c>
      <c r="G2" s="146" t="s">
        <v>4</v>
      </c>
      <c r="H2" s="146" t="s">
        <v>5</v>
      </c>
      <c r="I2" s="144" t="s">
        <v>6</v>
      </c>
      <c r="J2" s="147" t="s">
        <v>30</v>
      </c>
      <c r="K2" s="147" t="s">
        <v>7</v>
      </c>
      <c r="L2" s="147" t="s">
        <v>8</v>
      </c>
      <c r="M2" s="147" t="s">
        <v>9</v>
      </c>
      <c r="N2" s="147" t="s">
        <v>10</v>
      </c>
      <c r="O2" s="147" t="s">
        <v>11</v>
      </c>
      <c r="P2" s="147" t="s">
        <v>12</v>
      </c>
      <c r="Q2" s="147" t="s">
        <v>13</v>
      </c>
      <c r="R2" s="144" t="s">
        <v>14</v>
      </c>
      <c r="S2" s="148" t="s">
        <v>15</v>
      </c>
      <c r="T2" s="148" t="s">
        <v>16</v>
      </c>
      <c r="U2" s="130" t="s">
        <v>17</v>
      </c>
    </row>
    <row r="3" spans="1:21" s="28" customFormat="1" ht="47.25" hidden="1" x14ac:dyDescent="0.2">
      <c r="A3" s="7">
        <v>1</v>
      </c>
      <c r="B3" s="97">
        <v>1</v>
      </c>
      <c r="C3" s="97">
        <v>1</v>
      </c>
      <c r="D3" s="125" t="s">
        <v>42</v>
      </c>
      <c r="E3" s="149" t="s">
        <v>21</v>
      </c>
      <c r="F3" s="150" t="s">
        <v>28</v>
      </c>
      <c r="G3" s="150" t="s">
        <v>25</v>
      </c>
      <c r="H3" s="151" t="s">
        <v>26</v>
      </c>
      <c r="I3" s="112" t="s">
        <v>27</v>
      </c>
      <c r="J3" s="112">
        <v>15</v>
      </c>
      <c r="K3" s="112">
        <v>10</v>
      </c>
      <c r="L3" s="112">
        <v>10</v>
      </c>
      <c r="M3" s="112"/>
      <c r="N3" s="113">
        <v>1</v>
      </c>
      <c r="O3" s="112">
        <v>20</v>
      </c>
      <c r="P3" s="112"/>
      <c r="Q3" s="112"/>
      <c r="R3" s="112">
        <f t="shared" ref="R3:R15" si="0">SUM(J3:Q3)</f>
        <v>56</v>
      </c>
      <c r="S3" s="105"/>
      <c r="T3" s="105">
        <f t="shared" ref="T3:T15" si="1">R3*S3</f>
        <v>0</v>
      </c>
      <c r="U3" s="131">
        <f>SUM(T3)</f>
        <v>0</v>
      </c>
    </row>
    <row r="4" spans="1:21" s="28" customFormat="1" ht="31.5" hidden="1" x14ac:dyDescent="0.2">
      <c r="A4" s="7">
        <v>1</v>
      </c>
      <c r="B4" s="152">
        <v>2</v>
      </c>
      <c r="C4" s="97">
        <v>2</v>
      </c>
      <c r="D4" s="128" t="s">
        <v>42</v>
      </c>
      <c r="E4" s="149" t="s">
        <v>18</v>
      </c>
      <c r="F4" s="150" t="s">
        <v>29</v>
      </c>
      <c r="G4" s="150" t="s">
        <v>25</v>
      </c>
      <c r="H4" s="151" t="s">
        <v>26</v>
      </c>
      <c r="I4" s="112" t="s">
        <v>27</v>
      </c>
      <c r="J4" s="112">
        <v>1</v>
      </c>
      <c r="K4" s="112">
        <v>4</v>
      </c>
      <c r="L4" s="112">
        <v>2</v>
      </c>
      <c r="M4" s="112">
        <v>1</v>
      </c>
      <c r="N4" s="112">
        <v>1</v>
      </c>
      <c r="O4" s="112">
        <v>6</v>
      </c>
      <c r="P4" s="112"/>
      <c r="Q4" s="112"/>
      <c r="R4" s="112">
        <f t="shared" si="0"/>
        <v>15</v>
      </c>
      <c r="S4" s="105"/>
      <c r="T4" s="105">
        <f t="shared" si="1"/>
        <v>0</v>
      </c>
      <c r="U4" s="132">
        <f>SUM(T4:T5)</f>
        <v>0</v>
      </c>
    </row>
    <row r="5" spans="1:21" s="28" customFormat="1" ht="21" hidden="1" x14ac:dyDescent="0.2">
      <c r="A5" s="7"/>
      <c r="B5" s="152"/>
      <c r="C5" s="97">
        <v>3</v>
      </c>
      <c r="D5" s="128"/>
      <c r="E5" s="149" t="s">
        <v>19</v>
      </c>
      <c r="F5" s="150" t="s">
        <v>3</v>
      </c>
      <c r="G5" s="150" t="s">
        <v>25</v>
      </c>
      <c r="H5" s="151" t="s">
        <v>31</v>
      </c>
      <c r="I5" s="112" t="s">
        <v>27</v>
      </c>
      <c r="J5" s="112">
        <v>2000</v>
      </c>
      <c r="K5" s="112">
        <v>300</v>
      </c>
      <c r="L5" s="112">
        <v>2</v>
      </c>
      <c r="M5" s="112">
        <v>50</v>
      </c>
      <c r="N5" s="112">
        <v>400</v>
      </c>
      <c r="O5" s="112">
        <v>2000</v>
      </c>
      <c r="P5" s="112"/>
      <c r="Q5" s="112"/>
      <c r="R5" s="112">
        <f t="shared" si="0"/>
        <v>4752</v>
      </c>
      <c r="S5" s="105"/>
      <c r="T5" s="105">
        <f t="shared" si="1"/>
        <v>0</v>
      </c>
      <c r="U5" s="133"/>
    </row>
    <row r="6" spans="1:21" s="28" customFormat="1" ht="47.25" hidden="1" x14ac:dyDescent="0.2">
      <c r="A6" s="7"/>
      <c r="B6" s="97">
        <v>3</v>
      </c>
      <c r="C6" s="97">
        <v>4</v>
      </c>
      <c r="D6" s="125" t="s">
        <v>42</v>
      </c>
      <c r="E6" s="149" t="s">
        <v>22</v>
      </c>
      <c r="F6" s="150" t="s">
        <v>28</v>
      </c>
      <c r="G6" s="150" t="s">
        <v>25</v>
      </c>
      <c r="H6" s="151" t="s">
        <v>26</v>
      </c>
      <c r="I6" s="112" t="s">
        <v>27</v>
      </c>
      <c r="J6" s="112">
        <v>15</v>
      </c>
      <c r="K6" s="112">
        <v>2</v>
      </c>
      <c r="L6" s="112">
        <v>3</v>
      </c>
      <c r="M6" s="112"/>
      <c r="N6" s="112">
        <v>1</v>
      </c>
      <c r="O6" s="112">
        <v>2</v>
      </c>
      <c r="P6" s="112"/>
      <c r="Q6" s="112"/>
      <c r="R6" s="112">
        <f t="shared" si="0"/>
        <v>23</v>
      </c>
      <c r="S6" s="105"/>
      <c r="T6" s="105">
        <f t="shared" si="1"/>
        <v>0</v>
      </c>
      <c r="U6" s="131">
        <f t="shared" ref="U6:U15" si="2">SUM(T6)</f>
        <v>0</v>
      </c>
    </row>
    <row r="7" spans="1:21" s="28" customFormat="1" ht="47.25" hidden="1" x14ac:dyDescent="0.2">
      <c r="A7" s="7"/>
      <c r="B7" s="97">
        <v>4</v>
      </c>
      <c r="C7" s="97">
        <v>5</v>
      </c>
      <c r="D7" s="125" t="s">
        <v>42</v>
      </c>
      <c r="E7" s="149" t="s">
        <v>23</v>
      </c>
      <c r="F7" s="150" t="s">
        <v>28</v>
      </c>
      <c r="G7" s="150" t="s">
        <v>25</v>
      </c>
      <c r="H7" s="151" t="s">
        <v>26</v>
      </c>
      <c r="I7" s="112" t="s">
        <v>27</v>
      </c>
      <c r="J7" s="112">
        <v>10</v>
      </c>
      <c r="K7" s="112">
        <v>2</v>
      </c>
      <c r="L7" s="112">
        <v>3</v>
      </c>
      <c r="M7" s="112"/>
      <c r="N7" s="112">
        <v>1</v>
      </c>
      <c r="O7" s="112">
        <v>10</v>
      </c>
      <c r="P7" s="112"/>
      <c r="Q7" s="112"/>
      <c r="R7" s="112">
        <f t="shared" si="0"/>
        <v>26</v>
      </c>
      <c r="S7" s="105"/>
      <c r="T7" s="105">
        <f t="shared" si="1"/>
        <v>0</v>
      </c>
      <c r="U7" s="131">
        <f t="shared" si="2"/>
        <v>0</v>
      </c>
    </row>
    <row r="8" spans="1:21" s="28" customFormat="1" ht="47.25" x14ac:dyDescent="0.2">
      <c r="A8" s="7"/>
      <c r="B8" s="78">
        <v>5</v>
      </c>
      <c r="C8" s="78">
        <v>6</v>
      </c>
      <c r="D8" s="129" t="s">
        <v>43</v>
      </c>
      <c r="E8" s="79" t="s">
        <v>20</v>
      </c>
      <c r="F8" s="153" t="s">
        <v>28</v>
      </c>
      <c r="G8" s="153" t="s">
        <v>25</v>
      </c>
      <c r="H8" s="154" t="s">
        <v>26</v>
      </c>
      <c r="I8" s="87" t="s">
        <v>27</v>
      </c>
      <c r="J8" s="87">
        <v>264</v>
      </c>
      <c r="K8" s="87">
        <v>2</v>
      </c>
      <c r="L8" s="87">
        <v>10</v>
      </c>
      <c r="M8" s="87"/>
      <c r="N8" s="87">
        <v>10</v>
      </c>
      <c r="O8" s="87">
        <v>5</v>
      </c>
      <c r="P8" s="87"/>
      <c r="Q8" s="87"/>
      <c r="R8" s="87">
        <f t="shared" si="0"/>
        <v>291</v>
      </c>
      <c r="S8" s="82">
        <v>750</v>
      </c>
      <c r="T8" s="82">
        <f t="shared" si="1"/>
        <v>218250</v>
      </c>
      <c r="U8" s="134">
        <f t="shared" si="2"/>
        <v>218250</v>
      </c>
    </row>
    <row r="9" spans="1:21" s="28" customFormat="1" ht="47.25" hidden="1" x14ac:dyDescent="0.2">
      <c r="A9" s="88"/>
      <c r="B9" s="137">
        <v>6</v>
      </c>
      <c r="C9" s="137">
        <v>7</v>
      </c>
      <c r="D9" s="138" t="s">
        <v>42</v>
      </c>
      <c r="E9" s="139" t="s">
        <v>33</v>
      </c>
      <c r="F9" s="140" t="s">
        <v>28</v>
      </c>
      <c r="G9" s="140" t="s">
        <v>25</v>
      </c>
      <c r="H9" s="141" t="s">
        <v>26</v>
      </c>
      <c r="I9" s="120" t="s">
        <v>27</v>
      </c>
      <c r="J9" s="120"/>
      <c r="K9" s="120"/>
      <c r="L9" s="120"/>
      <c r="M9" s="120"/>
      <c r="N9" s="122"/>
      <c r="O9" s="120"/>
      <c r="P9" s="120">
        <v>5</v>
      </c>
      <c r="Q9" s="120"/>
      <c r="R9" s="120">
        <f t="shared" si="0"/>
        <v>5</v>
      </c>
      <c r="S9" s="142"/>
      <c r="T9" s="143">
        <f t="shared" si="1"/>
        <v>0</v>
      </c>
      <c r="U9" s="105">
        <f t="shared" si="2"/>
        <v>0</v>
      </c>
    </row>
    <row r="10" spans="1:21" s="28" customFormat="1" ht="31.5" hidden="1" x14ac:dyDescent="0.2">
      <c r="A10" s="88"/>
      <c r="B10" s="106">
        <v>7</v>
      </c>
      <c r="C10" s="97">
        <v>8</v>
      </c>
      <c r="D10" s="126" t="s">
        <v>42</v>
      </c>
      <c r="E10" s="98" t="s">
        <v>34</v>
      </c>
      <c r="F10" s="99" t="s">
        <v>29</v>
      </c>
      <c r="G10" s="99" t="s">
        <v>25</v>
      </c>
      <c r="H10" s="111" t="s">
        <v>26</v>
      </c>
      <c r="I10" s="112" t="s">
        <v>27</v>
      </c>
      <c r="J10" s="112"/>
      <c r="K10" s="112"/>
      <c r="L10" s="112"/>
      <c r="M10" s="112"/>
      <c r="N10" s="112"/>
      <c r="O10" s="112"/>
      <c r="P10" s="112">
        <v>4</v>
      </c>
      <c r="Q10" s="112"/>
      <c r="R10" s="112">
        <f t="shared" si="0"/>
        <v>4</v>
      </c>
      <c r="S10" s="103"/>
      <c r="T10" s="105">
        <f t="shared" si="1"/>
        <v>0</v>
      </c>
      <c r="U10" s="107">
        <f>SUM(T10:T11)</f>
        <v>0</v>
      </c>
    </row>
    <row r="11" spans="1:21" s="28" customFormat="1" ht="31.5" hidden="1" x14ac:dyDescent="0.2">
      <c r="A11" s="88"/>
      <c r="B11" s="108"/>
      <c r="C11" s="114">
        <v>9</v>
      </c>
      <c r="D11" s="127"/>
      <c r="E11" s="98" t="s">
        <v>35</v>
      </c>
      <c r="F11" s="99" t="s">
        <v>3</v>
      </c>
      <c r="G11" s="99" t="s">
        <v>25</v>
      </c>
      <c r="H11" s="111" t="s">
        <v>31</v>
      </c>
      <c r="I11" s="112" t="s">
        <v>27</v>
      </c>
      <c r="J11" s="112"/>
      <c r="K11" s="112"/>
      <c r="L11" s="112"/>
      <c r="M11" s="112"/>
      <c r="N11" s="112"/>
      <c r="O11" s="112"/>
      <c r="P11" s="112">
        <v>2000</v>
      </c>
      <c r="Q11" s="112"/>
      <c r="R11" s="112">
        <f t="shared" si="0"/>
        <v>2000</v>
      </c>
      <c r="S11" s="103"/>
      <c r="T11" s="105">
        <f t="shared" si="1"/>
        <v>0</v>
      </c>
      <c r="U11" s="109"/>
    </row>
    <row r="12" spans="1:21" s="28" customFormat="1" ht="47.25" hidden="1" x14ac:dyDescent="0.2">
      <c r="A12" s="88"/>
      <c r="B12" s="97">
        <v>8</v>
      </c>
      <c r="C12" s="97">
        <v>10</v>
      </c>
      <c r="D12" s="125" t="s">
        <v>42</v>
      </c>
      <c r="E12" s="98" t="s">
        <v>36</v>
      </c>
      <c r="F12" s="99" t="s">
        <v>28</v>
      </c>
      <c r="G12" s="99" t="s">
        <v>25</v>
      </c>
      <c r="H12" s="111" t="s">
        <v>26</v>
      </c>
      <c r="I12" s="112" t="s">
        <v>27</v>
      </c>
      <c r="J12" s="112"/>
      <c r="K12" s="112"/>
      <c r="L12" s="112"/>
      <c r="M12" s="112"/>
      <c r="N12" s="112"/>
      <c r="O12" s="112"/>
      <c r="P12" s="112">
        <v>2</v>
      </c>
      <c r="Q12" s="112"/>
      <c r="R12" s="112">
        <f t="shared" si="0"/>
        <v>2</v>
      </c>
      <c r="S12" s="103"/>
      <c r="T12" s="105">
        <f t="shared" si="1"/>
        <v>0</v>
      </c>
      <c r="U12" s="105">
        <f t="shared" si="2"/>
        <v>0</v>
      </c>
    </row>
    <row r="13" spans="1:21" s="28" customFormat="1" ht="47.25" hidden="1" x14ac:dyDescent="0.2">
      <c r="A13" s="88"/>
      <c r="B13" s="97">
        <v>9</v>
      </c>
      <c r="C13" s="97">
        <v>11</v>
      </c>
      <c r="D13" s="125" t="s">
        <v>42</v>
      </c>
      <c r="E13" s="98" t="s">
        <v>37</v>
      </c>
      <c r="F13" s="99" t="s">
        <v>28</v>
      </c>
      <c r="G13" s="99" t="s">
        <v>25</v>
      </c>
      <c r="H13" s="111" t="s">
        <v>26</v>
      </c>
      <c r="I13" s="112" t="s">
        <v>27</v>
      </c>
      <c r="J13" s="112"/>
      <c r="K13" s="112"/>
      <c r="L13" s="112"/>
      <c r="M13" s="112"/>
      <c r="N13" s="112"/>
      <c r="O13" s="112"/>
      <c r="P13" s="112">
        <v>8</v>
      </c>
      <c r="Q13" s="112"/>
      <c r="R13" s="112">
        <f t="shared" si="0"/>
        <v>8</v>
      </c>
      <c r="S13" s="103"/>
      <c r="T13" s="105">
        <f t="shared" si="1"/>
        <v>0</v>
      </c>
      <c r="U13" s="105">
        <f t="shared" si="2"/>
        <v>0</v>
      </c>
    </row>
    <row r="14" spans="1:21" s="28" customFormat="1" ht="46.5" hidden="1" customHeight="1" x14ac:dyDescent="0.2">
      <c r="A14" s="88"/>
      <c r="B14" s="97">
        <v>10</v>
      </c>
      <c r="C14" s="114">
        <v>12</v>
      </c>
      <c r="D14" s="125" t="s">
        <v>42</v>
      </c>
      <c r="E14" s="98" t="s">
        <v>32</v>
      </c>
      <c r="F14" s="115" t="s">
        <v>28</v>
      </c>
      <c r="G14" s="99" t="s">
        <v>25</v>
      </c>
      <c r="H14" s="111" t="s">
        <v>26</v>
      </c>
      <c r="I14" s="112" t="s">
        <v>27</v>
      </c>
      <c r="J14" s="112"/>
      <c r="K14" s="112"/>
      <c r="L14" s="112"/>
      <c r="M14" s="112"/>
      <c r="N14" s="112"/>
      <c r="O14" s="112"/>
      <c r="P14" s="112">
        <v>12</v>
      </c>
      <c r="Q14" s="112"/>
      <c r="R14" s="112">
        <f t="shared" si="0"/>
        <v>12</v>
      </c>
      <c r="S14" s="103"/>
      <c r="T14" s="105">
        <f t="shared" si="1"/>
        <v>0</v>
      </c>
      <c r="U14" s="105">
        <f t="shared" si="2"/>
        <v>0</v>
      </c>
    </row>
    <row r="15" spans="1:21" s="28" customFormat="1" ht="63" hidden="1" x14ac:dyDescent="0.2">
      <c r="A15" s="88"/>
      <c r="B15" s="97">
        <v>11</v>
      </c>
      <c r="C15" s="97">
        <v>13</v>
      </c>
      <c r="D15" s="125" t="s">
        <v>42</v>
      </c>
      <c r="E15" s="116" t="s">
        <v>39</v>
      </c>
      <c r="F15" s="117" t="s">
        <v>28</v>
      </c>
      <c r="G15" s="117" t="s">
        <v>25</v>
      </c>
      <c r="H15" s="118" t="s">
        <v>26</v>
      </c>
      <c r="I15" s="119" t="s">
        <v>27</v>
      </c>
      <c r="J15" s="120"/>
      <c r="K15" s="120"/>
      <c r="L15" s="119"/>
      <c r="M15" s="120"/>
      <c r="N15" s="120"/>
      <c r="O15" s="121"/>
      <c r="P15" s="122"/>
      <c r="Q15" s="120">
        <v>10</v>
      </c>
      <c r="R15" s="119">
        <f t="shared" si="0"/>
        <v>10</v>
      </c>
      <c r="S15" s="123"/>
      <c r="T15" s="124">
        <f t="shared" si="1"/>
        <v>0</v>
      </c>
      <c r="U15" s="105">
        <f t="shared" si="2"/>
        <v>0</v>
      </c>
    </row>
    <row r="16" spans="1:21" s="28" customFormat="1" ht="18" customHeight="1" thickBot="1" x14ac:dyDescent="0.3">
      <c r="A16" s="89"/>
      <c r="D16" s="94"/>
      <c r="E16" s="90"/>
      <c r="S16" s="91"/>
      <c r="T16" s="92" t="s">
        <v>38</v>
      </c>
      <c r="U16" s="93">
        <f>SUM(U3:U15)</f>
        <v>218250</v>
      </c>
    </row>
    <row r="17" spans="3:12" x14ac:dyDescent="0.2">
      <c r="C17" s="15"/>
      <c r="D17" s="95"/>
      <c r="E17" s="15"/>
      <c r="F17" s="15"/>
      <c r="G17" s="15"/>
      <c r="H17" s="15"/>
      <c r="I17" s="15"/>
      <c r="J17" s="15"/>
      <c r="K17" s="15"/>
      <c r="L17" s="15"/>
    </row>
    <row r="18" spans="3:12" ht="66.75" customHeight="1" x14ac:dyDescent="0.2">
      <c r="D18" s="66"/>
      <c r="E18" s="70" t="s">
        <v>24</v>
      </c>
      <c r="F18" s="70"/>
      <c r="G18" s="70"/>
      <c r="H18" s="70"/>
    </row>
  </sheetData>
  <mergeCells count="8">
    <mergeCell ref="E18:H18"/>
    <mergeCell ref="B1:U1"/>
    <mergeCell ref="B4:B5"/>
    <mergeCell ref="D4:D5"/>
    <mergeCell ref="U4:U5"/>
    <mergeCell ref="B10:B11"/>
    <mergeCell ref="D10:D11"/>
    <mergeCell ref="U10:U11"/>
  </mergeCells>
  <pageMargins left="1" right="1" top="1" bottom="1" header="0.5" footer="0.5"/>
  <pageSetup paperSize="9" scale="2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Anexo II</vt:lpstr>
      <vt:lpstr>Planilha Ajustada</vt:lpstr>
      <vt:lpstr>Anexo ARP</vt:lpstr>
      <vt:lpstr>'Anexo ARP'!Area_de_impressao</vt:lpstr>
      <vt:lpstr>'Anexo II'!Area_de_impressao</vt:lpstr>
      <vt:lpstr>'Planilha Ajustada'!Area_de_impressao</vt:lpstr>
    </vt:vector>
  </TitlesOfParts>
  <Manager/>
  <Company>UDESC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UDESC-CCT</dc:creator>
  <cp:keywords/>
  <dc:description/>
  <cp:lastModifiedBy>Érico Kretzer Júnior</cp:lastModifiedBy>
  <cp:revision/>
  <cp:lastPrinted>2021-05-20T00:46:25Z</cp:lastPrinted>
  <dcterms:created xsi:type="dcterms:W3CDTF">2013-01-23T15:08:00Z</dcterms:created>
  <dcterms:modified xsi:type="dcterms:W3CDTF">2021-12-22T19:22:02Z</dcterms:modified>
  <cp:category/>
  <cp:contentStatus/>
</cp:coreProperties>
</file>